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Kamenz\AA2\Website Postings\PPA Data Call\"/>
    </mc:Choice>
  </mc:AlternateContent>
  <xr:revisionPtr revIDLastSave="0" documentId="13_ncr:1_{3CBAFFD4-AF41-46E3-8225-DDE92F747C98}" xr6:coauthVersionLast="46" xr6:coauthVersionMax="46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Expense, Premium and Exposures" sheetId="9" r:id="rId1"/>
    <sheet name="Example" sheetId="24" r:id="rId2"/>
    <sheet name="Paid Losses - BI" sheetId="10" r:id="rId3"/>
    <sheet name="Paid Losses - PIP" sheetId="25" r:id="rId4"/>
    <sheet name="Paid Losses - PD" sheetId="12" r:id="rId5"/>
    <sheet name="Paid Losses - COMP" sheetId="31" r:id="rId6"/>
    <sheet name="Paid Losses - COLL" sheetId="13" r:id="rId7"/>
    <sheet name="Incurred Losses - BI" sheetId="4" r:id="rId8"/>
    <sheet name="Paid DCCE" sheetId="5" state="hidden" r:id="rId9"/>
    <sheet name="Incurred Losses - PIP" sheetId="26" r:id="rId10"/>
    <sheet name="Incurred Losses - PD" sheetId="14" r:id="rId11"/>
    <sheet name="Incurred Losses - COMP" sheetId="32" r:id="rId12"/>
    <sheet name="Incurred Losses - COLL" sheetId="15" r:id="rId13"/>
    <sheet name="Reported Counts - BI" sheetId="6" r:id="rId14"/>
    <sheet name="Reported Counts - PIP" sheetId="27" r:id="rId15"/>
    <sheet name="Reported Counts - PD" sheetId="16" r:id="rId16"/>
    <sheet name="Reported Counts - COMP" sheetId="33" r:id="rId17"/>
    <sheet name="Reported Counts - COLL" sheetId="17" r:id="rId18"/>
    <sheet name="Closed Counts wPay - BI" sheetId="7" r:id="rId19"/>
    <sheet name="Closed Counts wPay - PIP" sheetId="28" r:id="rId20"/>
    <sheet name="Closed Counts wPay - PD" sheetId="18" r:id="rId21"/>
    <sheet name="Closed Counts wPay - COMP" sheetId="34" r:id="rId22"/>
    <sheet name="Closed Counts wPay - COLL" sheetId="19" r:id="rId23"/>
    <sheet name="Closed Counts NoPay - BI" sheetId="11" r:id="rId24"/>
    <sheet name="Closed Counts NoPay - PIP" sheetId="29" r:id="rId25"/>
    <sheet name="Closed Counts NoPay - PD" sheetId="20" r:id="rId26"/>
    <sheet name="Closed Counts NoPay - COMP" sheetId="35" r:id="rId27"/>
    <sheet name="Closed Counts NoPay - COLL" sheetId="21" r:id="rId28"/>
    <sheet name="Open Counts - BI" sheetId="8" r:id="rId29"/>
    <sheet name="Open Counts - PIP" sheetId="30" r:id="rId30"/>
    <sheet name="Open Counts - PD" sheetId="22" r:id="rId31"/>
    <sheet name="Open Counts - COMP" sheetId="36" r:id="rId32"/>
    <sheet name="Open Counts - COLL" sheetId="23" r:id="rId33"/>
  </sheets>
  <externalReferences>
    <externalReference r:id="rId34"/>
  </externalReferences>
  <definedNames>
    <definedName name="BulletinLine">[1]LineInfo!$A$2:$A$7</definedName>
    <definedName name="Period">[1]LineInfo!$D$2:$D$5</definedName>
    <definedName name="_xlnm.Print_Area" localSheetId="23">'Closed Counts NoPay - BI'!$A$2:$W$60</definedName>
    <definedName name="_xlnm.Print_Area" localSheetId="27">'Closed Counts NoPay - COLL'!$A$2:$W$60</definedName>
    <definedName name="_xlnm.Print_Area" localSheetId="26">'Closed Counts NoPay - COMP'!$A$2:$W$60</definedName>
    <definedName name="_xlnm.Print_Area" localSheetId="25">'Closed Counts NoPay - PD'!$A$2:$W$60</definedName>
    <definedName name="_xlnm.Print_Area" localSheetId="24">'Closed Counts NoPay - PIP'!$A$2:$W$60</definedName>
    <definedName name="_xlnm.Print_Area" localSheetId="18">'Closed Counts wPay - BI'!$A$2:$W$60</definedName>
    <definedName name="_xlnm.Print_Area" localSheetId="22">'Closed Counts wPay - COLL'!$A$2:$W$60</definedName>
    <definedName name="_xlnm.Print_Area" localSheetId="21">'Closed Counts wPay - COMP'!$A$2:$W$60</definedName>
    <definedName name="_xlnm.Print_Area" localSheetId="20">'Closed Counts wPay - PD'!$A$2:$W$60</definedName>
    <definedName name="_xlnm.Print_Area" localSheetId="19">'Closed Counts wPay - PIP'!$A$2:$W$60</definedName>
    <definedName name="_xlnm.Print_Area" localSheetId="0">'Expense, Premium and Exposures'!$A$2:$V$28</definedName>
    <definedName name="_xlnm.Print_Area" localSheetId="7">'Incurred Losses - BI'!$A$2:$W$59</definedName>
    <definedName name="_xlnm.Print_Area" localSheetId="12">'Incurred Losses - COLL'!$A$2:$AG$60</definedName>
    <definedName name="_xlnm.Print_Area" localSheetId="11">'Incurred Losses - COMP'!$A$2:$AG$75</definedName>
    <definedName name="_xlnm.Print_Area" localSheetId="10">'Incurred Losses - PD'!$A$2:$AG$75</definedName>
    <definedName name="_xlnm.Print_Area" localSheetId="9">'Incurred Losses - PIP'!$A$2:$W$59</definedName>
    <definedName name="_xlnm.Print_Area" localSheetId="28">'Open Counts - BI'!$A$2:$W$60</definedName>
    <definedName name="_xlnm.Print_Area" localSheetId="32">'Open Counts - COLL'!$A$2:$W$60</definedName>
    <definedName name="_xlnm.Print_Area" localSheetId="31">'Open Counts - COMP'!$A$2:$W$60</definedName>
    <definedName name="_xlnm.Print_Area" localSheetId="30">'Open Counts - PD'!$A$2:$W$60</definedName>
    <definedName name="_xlnm.Print_Area" localSheetId="29">'Open Counts - PIP'!$A$2:$W$60</definedName>
    <definedName name="_xlnm.Print_Area" localSheetId="8">'Paid DCCE'!$A$1:$AG$74</definedName>
    <definedName name="_xlnm.Print_Area" localSheetId="6">'Paid Losses - COLL'!$A$2:$AG$75</definedName>
    <definedName name="_xlnm.Print_Area" localSheetId="5">'Paid Losses - COMP'!$A$2:$AG$75</definedName>
    <definedName name="_xlnm.Print_Area" localSheetId="4">'Paid Losses - PD'!$A$2:$AG$75</definedName>
    <definedName name="_xlnm.Print_Area" localSheetId="13">'Reported Counts - BI'!$A$2:$W$60</definedName>
    <definedName name="_xlnm.Print_Area" localSheetId="17">'Reported Counts - COLL'!$A$2:$W$60</definedName>
    <definedName name="_xlnm.Print_Area" localSheetId="16">'Reported Counts - COMP'!$A$2:$W$60</definedName>
    <definedName name="_xlnm.Print_Area" localSheetId="15">'Reported Counts - PD'!$A$2:$W$60</definedName>
    <definedName name="_xlnm.Print_Area" localSheetId="14">'Reported Counts - PIP'!$A$2:$W$60</definedName>
    <definedName name="_xlnm.Print_Titles" localSheetId="23">'Closed Counts NoPay - BI'!$2:$3</definedName>
    <definedName name="_xlnm.Print_Titles" localSheetId="27">'Closed Counts NoPay - COLL'!$2:$3</definedName>
    <definedName name="_xlnm.Print_Titles" localSheetId="26">'Closed Counts NoPay - COMP'!$2:$3</definedName>
    <definedName name="_xlnm.Print_Titles" localSheetId="25">'Closed Counts NoPay - PD'!$2:$3</definedName>
    <definedName name="_xlnm.Print_Titles" localSheetId="24">'Closed Counts NoPay - PIP'!$2:$3</definedName>
    <definedName name="_xlnm.Print_Titles" localSheetId="18">'Closed Counts wPay - BI'!$2:$3</definedName>
    <definedName name="_xlnm.Print_Titles" localSheetId="22">'Closed Counts wPay - COLL'!$2:$3</definedName>
    <definedName name="_xlnm.Print_Titles" localSheetId="21">'Closed Counts wPay - COMP'!$2:$3</definedName>
    <definedName name="_xlnm.Print_Titles" localSheetId="20">'Closed Counts wPay - PD'!$2:$3</definedName>
    <definedName name="_xlnm.Print_Titles" localSheetId="19">'Closed Counts wPay - PIP'!$2:$3</definedName>
    <definedName name="_xlnm.Print_Titles" localSheetId="7">'Incurred Losses - BI'!$2:$3</definedName>
    <definedName name="_xlnm.Print_Titles" localSheetId="12">'Incurred Losses - COLL'!$2:$3</definedName>
    <definedName name="_xlnm.Print_Titles" localSheetId="11">'Incurred Losses - COMP'!$2:$3</definedName>
    <definedName name="_xlnm.Print_Titles" localSheetId="10">'Incurred Losses - PD'!$2:$3</definedName>
    <definedName name="_xlnm.Print_Titles" localSheetId="9">'Incurred Losses - PIP'!$2:$3</definedName>
    <definedName name="_xlnm.Print_Titles" localSheetId="28">'Open Counts - BI'!$2:$3</definedName>
    <definedName name="_xlnm.Print_Titles" localSheetId="32">'Open Counts - COLL'!$2:$3</definedName>
    <definedName name="_xlnm.Print_Titles" localSheetId="31">'Open Counts - COMP'!$2:$3</definedName>
    <definedName name="_xlnm.Print_Titles" localSheetId="30">'Open Counts - PD'!$2:$3</definedName>
    <definedName name="_xlnm.Print_Titles" localSheetId="29">'Open Counts - PIP'!$2:$3</definedName>
    <definedName name="_xlnm.Print_Titles" localSheetId="8">'Paid DCCE'!$1:$3</definedName>
    <definedName name="_xlnm.Print_Titles" localSheetId="2">'Paid Losses - BI'!$2:$3</definedName>
    <definedName name="_xlnm.Print_Titles" localSheetId="6">'Paid Losses - COLL'!$2:$3</definedName>
    <definedName name="_xlnm.Print_Titles" localSheetId="5">'Paid Losses - COMP'!$2:$3</definedName>
    <definedName name="_xlnm.Print_Titles" localSheetId="4">'Paid Losses - PD'!$2:$3</definedName>
    <definedName name="_xlnm.Print_Titles" localSheetId="3">'Paid Losses - PIP'!$2:$3</definedName>
    <definedName name="_xlnm.Print_Titles" localSheetId="13">'Reported Counts - BI'!$2:$3</definedName>
    <definedName name="_xlnm.Print_Titles" localSheetId="17">'Reported Counts - COLL'!$2:$3</definedName>
    <definedName name="_xlnm.Print_Titles" localSheetId="16">'Reported Counts - COMP'!$2:$3</definedName>
    <definedName name="_xlnm.Print_Titles" localSheetId="15">'Reported Counts - PD'!$2:$3</definedName>
    <definedName name="_xlnm.Print_Titles" localSheetId="14">'Reported Counts - PIP'!$2:$3</definedName>
    <definedName name="StateCode">'[1]State Code'!$B$1:$B$50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0" i="36" l="1"/>
  <c r="S60" i="36"/>
  <c r="R60" i="36"/>
  <c r="Q60" i="36"/>
  <c r="P60" i="36"/>
  <c r="O60" i="36"/>
  <c r="N60" i="36"/>
  <c r="M60" i="36"/>
  <c r="L60" i="36"/>
  <c r="K60" i="36"/>
  <c r="J60" i="36"/>
  <c r="I60" i="36"/>
  <c r="H60" i="36"/>
  <c r="G60" i="36"/>
  <c r="F60" i="36"/>
  <c r="E60" i="36"/>
  <c r="D60" i="36"/>
  <c r="C60" i="36"/>
  <c r="B60" i="36"/>
  <c r="U59" i="36"/>
  <c r="T59" i="36"/>
  <c r="S59" i="36"/>
  <c r="R59" i="36"/>
  <c r="Q59" i="36"/>
  <c r="P59" i="36"/>
  <c r="O59" i="36"/>
  <c r="N59" i="36"/>
  <c r="M59" i="36"/>
  <c r="L59" i="36"/>
  <c r="K59" i="36"/>
  <c r="J59" i="36"/>
  <c r="I59" i="36"/>
  <c r="H59" i="36"/>
  <c r="G59" i="36"/>
  <c r="F59" i="36"/>
  <c r="E59" i="36"/>
  <c r="D59" i="36"/>
  <c r="C59" i="36"/>
  <c r="B59" i="36"/>
  <c r="R56" i="36"/>
  <c r="B54" i="36"/>
  <c r="C53" i="36"/>
  <c r="B53" i="36"/>
  <c r="B56" i="36" s="1"/>
  <c r="D52" i="36"/>
  <c r="C52" i="36"/>
  <c r="C56" i="36" s="1"/>
  <c r="B52" i="36"/>
  <c r="B57" i="36" s="1"/>
  <c r="E51" i="36"/>
  <c r="D51" i="36"/>
  <c r="C51" i="36"/>
  <c r="B51" i="36"/>
  <c r="F50" i="36"/>
  <c r="E50" i="36"/>
  <c r="D56" i="36" s="1"/>
  <c r="D50" i="36"/>
  <c r="D57" i="36" s="1"/>
  <c r="C50" i="36"/>
  <c r="B50" i="36"/>
  <c r="G49" i="36"/>
  <c r="F49" i="36"/>
  <c r="F56" i="36" s="1"/>
  <c r="E49" i="36"/>
  <c r="D49" i="36"/>
  <c r="C49" i="36"/>
  <c r="B49" i="36"/>
  <c r="H48" i="36"/>
  <c r="G48" i="36"/>
  <c r="G56" i="36" s="1"/>
  <c r="F48" i="36"/>
  <c r="F57" i="36" s="1"/>
  <c r="E48" i="36"/>
  <c r="D48" i="36"/>
  <c r="C48" i="36"/>
  <c r="B48" i="36"/>
  <c r="I47" i="36"/>
  <c r="I56" i="36" s="1"/>
  <c r="H47" i="36"/>
  <c r="H56" i="36" s="1"/>
  <c r="G47" i="36"/>
  <c r="G57" i="36" s="1"/>
  <c r="F47" i="36"/>
  <c r="E47" i="36"/>
  <c r="D47" i="36"/>
  <c r="C47" i="36"/>
  <c r="B47" i="36"/>
  <c r="J46" i="36"/>
  <c r="J56" i="36" s="1"/>
  <c r="I46" i="36"/>
  <c r="H46" i="36"/>
  <c r="G46" i="36"/>
  <c r="F46" i="36"/>
  <c r="E46" i="36"/>
  <c r="D46" i="36"/>
  <c r="C46" i="36"/>
  <c r="B46" i="36"/>
  <c r="K45" i="36"/>
  <c r="J45" i="36"/>
  <c r="I45" i="36"/>
  <c r="H45" i="36"/>
  <c r="G45" i="36"/>
  <c r="F45" i="36"/>
  <c r="E45" i="36"/>
  <c r="D45" i="36"/>
  <c r="C45" i="36"/>
  <c r="B45" i="36"/>
  <c r="L44" i="36"/>
  <c r="K44" i="36"/>
  <c r="J44" i="36"/>
  <c r="I44" i="36"/>
  <c r="H44" i="36"/>
  <c r="G44" i="36"/>
  <c r="F44" i="36"/>
  <c r="E44" i="36"/>
  <c r="D44" i="36"/>
  <c r="C44" i="36"/>
  <c r="B44" i="36"/>
  <c r="M43" i="36"/>
  <c r="L43" i="36"/>
  <c r="L56" i="36" s="1"/>
  <c r="K43" i="36"/>
  <c r="K57" i="36" s="1"/>
  <c r="J43" i="36"/>
  <c r="I43" i="36"/>
  <c r="H43" i="36"/>
  <c r="G43" i="36"/>
  <c r="F43" i="36"/>
  <c r="E43" i="36"/>
  <c r="D43" i="36"/>
  <c r="C43" i="36"/>
  <c r="B43" i="36"/>
  <c r="N42" i="36"/>
  <c r="M42" i="36"/>
  <c r="M56" i="36" s="1"/>
  <c r="L42" i="36"/>
  <c r="L57" i="36" s="1"/>
  <c r="K42" i="36"/>
  <c r="J42" i="36"/>
  <c r="I42" i="36"/>
  <c r="H42" i="36"/>
  <c r="G42" i="36"/>
  <c r="F42" i="36"/>
  <c r="E42" i="36"/>
  <c r="D42" i="36"/>
  <c r="C42" i="36"/>
  <c r="B42" i="36"/>
  <c r="O41" i="36"/>
  <c r="N41" i="36"/>
  <c r="N56" i="36" s="1"/>
  <c r="M41" i="36"/>
  <c r="L41" i="36"/>
  <c r="K41" i="36"/>
  <c r="J41" i="36"/>
  <c r="I41" i="36"/>
  <c r="H41" i="36"/>
  <c r="G41" i="36"/>
  <c r="F41" i="36"/>
  <c r="E41" i="36"/>
  <c r="D41" i="36"/>
  <c r="C41" i="36"/>
  <c r="B41" i="36"/>
  <c r="P40" i="36"/>
  <c r="O40" i="36"/>
  <c r="N40" i="36"/>
  <c r="N57" i="36" s="1"/>
  <c r="M40" i="36"/>
  <c r="L40" i="36"/>
  <c r="K40" i="36"/>
  <c r="J40" i="36"/>
  <c r="I40" i="36"/>
  <c r="H40" i="36"/>
  <c r="G40" i="36"/>
  <c r="F40" i="36"/>
  <c r="E40" i="36"/>
  <c r="D40" i="36"/>
  <c r="C40" i="36"/>
  <c r="B40" i="36"/>
  <c r="Q39" i="36"/>
  <c r="P39" i="36"/>
  <c r="P56" i="36" s="1"/>
  <c r="O39" i="36"/>
  <c r="N39" i="36"/>
  <c r="M39" i="36"/>
  <c r="L39" i="36"/>
  <c r="K39" i="36"/>
  <c r="J39" i="36"/>
  <c r="I39" i="36"/>
  <c r="H39" i="36"/>
  <c r="G39" i="36"/>
  <c r="F39" i="36"/>
  <c r="E39" i="36"/>
  <c r="D39" i="36"/>
  <c r="C39" i="36"/>
  <c r="B39" i="36"/>
  <c r="R38" i="36"/>
  <c r="Q38" i="36"/>
  <c r="P38" i="36"/>
  <c r="P57" i="36" s="1"/>
  <c r="O38" i="36"/>
  <c r="N38" i="36"/>
  <c r="M38" i="36"/>
  <c r="L38" i="36"/>
  <c r="K38" i="36"/>
  <c r="J38" i="36"/>
  <c r="I38" i="36"/>
  <c r="H38" i="36"/>
  <c r="G38" i="36"/>
  <c r="F38" i="36"/>
  <c r="E38" i="36"/>
  <c r="D38" i="36"/>
  <c r="C38" i="36"/>
  <c r="B38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T36" i="36"/>
  <c r="S36" i="36"/>
  <c r="S56" i="36" s="1"/>
  <c r="R36" i="36"/>
  <c r="R57" i="36" s="1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U35" i="36"/>
  <c r="T35" i="36"/>
  <c r="S35" i="36"/>
  <c r="R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E35" i="36"/>
  <c r="D35" i="36"/>
  <c r="C35" i="36"/>
  <c r="B35" i="36"/>
  <c r="V34" i="36"/>
  <c r="U34" i="36"/>
  <c r="U56" i="36" s="1"/>
  <c r="T34" i="36"/>
  <c r="T57" i="36" s="1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C34" i="36"/>
  <c r="B34" i="36"/>
  <c r="B31" i="36"/>
  <c r="T60" i="35"/>
  <c r="S60" i="35"/>
  <c r="R60" i="35"/>
  <c r="Q60" i="35"/>
  <c r="P60" i="35"/>
  <c r="O60" i="35"/>
  <c r="N60" i="35"/>
  <c r="M60" i="35"/>
  <c r="L60" i="35"/>
  <c r="K60" i="35"/>
  <c r="J60" i="35"/>
  <c r="I60" i="35"/>
  <c r="H60" i="35"/>
  <c r="G60" i="35"/>
  <c r="F60" i="35"/>
  <c r="E60" i="35"/>
  <c r="D60" i="35"/>
  <c r="C60" i="35"/>
  <c r="B60" i="35"/>
  <c r="U59" i="35"/>
  <c r="T59" i="35"/>
  <c r="S59" i="35"/>
  <c r="R59" i="35"/>
  <c r="Q59" i="35"/>
  <c r="P59" i="35"/>
  <c r="O59" i="35"/>
  <c r="N59" i="35"/>
  <c r="M59" i="35"/>
  <c r="L59" i="35"/>
  <c r="K59" i="35"/>
  <c r="J59" i="35"/>
  <c r="I59" i="35"/>
  <c r="H59" i="35"/>
  <c r="G59" i="35"/>
  <c r="F59" i="35"/>
  <c r="E59" i="35"/>
  <c r="D59" i="35"/>
  <c r="C59" i="35"/>
  <c r="B59" i="35"/>
  <c r="B56" i="35"/>
  <c r="B54" i="35"/>
  <c r="C53" i="35"/>
  <c r="B53" i="35"/>
  <c r="D52" i="35"/>
  <c r="C52" i="35"/>
  <c r="B52" i="35"/>
  <c r="B57" i="35" s="1"/>
  <c r="E51" i="35"/>
  <c r="D51" i="35"/>
  <c r="C51" i="35"/>
  <c r="B51" i="35"/>
  <c r="F50" i="35"/>
  <c r="E50" i="35"/>
  <c r="E56" i="35" s="1"/>
  <c r="D50" i="35"/>
  <c r="C50" i="35"/>
  <c r="B50" i="35"/>
  <c r="G49" i="35"/>
  <c r="F49" i="35"/>
  <c r="F56" i="35" s="1"/>
  <c r="E49" i="35"/>
  <c r="E57" i="35" s="1"/>
  <c r="D49" i="35"/>
  <c r="C49" i="35"/>
  <c r="B49" i="35"/>
  <c r="H48" i="35"/>
  <c r="G48" i="35"/>
  <c r="F48" i="35"/>
  <c r="F57" i="35" s="1"/>
  <c r="E48" i="35"/>
  <c r="D48" i="35"/>
  <c r="C48" i="35"/>
  <c r="B48" i="35"/>
  <c r="I47" i="35"/>
  <c r="H47" i="35"/>
  <c r="H56" i="35" s="1"/>
  <c r="G47" i="35"/>
  <c r="G57" i="35" s="1"/>
  <c r="F47" i="35"/>
  <c r="E47" i="35"/>
  <c r="D47" i="35"/>
  <c r="C47" i="35"/>
  <c r="B47" i="35"/>
  <c r="J46" i="35"/>
  <c r="J56" i="35" s="1"/>
  <c r="I46" i="35"/>
  <c r="I56" i="35" s="1"/>
  <c r="H46" i="35"/>
  <c r="G46" i="35"/>
  <c r="F46" i="35"/>
  <c r="E46" i="35"/>
  <c r="D46" i="35"/>
  <c r="C46" i="35"/>
  <c r="B46" i="35"/>
  <c r="K45" i="35"/>
  <c r="J45" i="35"/>
  <c r="I45" i="35"/>
  <c r="H45" i="35"/>
  <c r="G45" i="35"/>
  <c r="F45" i="35"/>
  <c r="E45" i="35"/>
  <c r="D45" i="35"/>
  <c r="C45" i="35"/>
  <c r="B45" i="35"/>
  <c r="L44" i="35"/>
  <c r="K44" i="35"/>
  <c r="K56" i="35" s="1"/>
  <c r="J44" i="35"/>
  <c r="I44" i="35"/>
  <c r="H44" i="35"/>
  <c r="G44" i="35"/>
  <c r="F44" i="35"/>
  <c r="E44" i="35"/>
  <c r="D44" i="35"/>
  <c r="C44" i="35"/>
  <c r="B44" i="35"/>
  <c r="M43" i="35"/>
  <c r="L43" i="35"/>
  <c r="K43" i="35"/>
  <c r="K57" i="35" s="1"/>
  <c r="J43" i="35"/>
  <c r="I43" i="35"/>
  <c r="H43" i="35"/>
  <c r="G43" i="35"/>
  <c r="F43" i="35"/>
  <c r="E43" i="35"/>
  <c r="D43" i="35"/>
  <c r="C43" i="35"/>
  <c r="B43" i="35"/>
  <c r="N42" i="35"/>
  <c r="M42" i="35"/>
  <c r="M56" i="35" s="1"/>
  <c r="L42" i="35"/>
  <c r="K42" i="35"/>
  <c r="J42" i="35"/>
  <c r="I42" i="35"/>
  <c r="H42" i="35"/>
  <c r="G42" i="35"/>
  <c r="F42" i="35"/>
  <c r="E42" i="35"/>
  <c r="D42" i="35"/>
  <c r="C42" i="35"/>
  <c r="B42" i="35"/>
  <c r="O41" i="35"/>
  <c r="N41" i="35"/>
  <c r="N56" i="35" s="1"/>
  <c r="M41" i="35"/>
  <c r="M57" i="35" s="1"/>
  <c r="L41" i="35"/>
  <c r="K41" i="35"/>
  <c r="J41" i="35"/>
  <c r="I41" i="35"/>
  <c r="H41" i="35"/>
  <c r="G41" i="35"/>
  <c r="F41" i="35"/>
  <c r="E41" i="35"/>
  <c r="D41" i="35"/>
  <c r="C41" i="35"/>
  <c r="B41" i="35"/>
  <c r="P40" i="35"/>
  <c r="O40" i="35"/>
  <c r="O56" i="35" s="1"/>
  <c r="N40" i="35"/>
  <c r="N57" i="35" s="1"/>
  <c r="M40" i="35"/>
  <c r="L40" i="35"/>
  <c r="K40" i="35"/>
  <c r="J40" i="35"/>
  <c r="I40" i="35"/>
  <c r="H40" i="35"/>
  <c r="G40" i="35"/>
  <c r="F40" i="35"/>
  <c r="E40" i="35"/>
  <c r="D40" i="35"/>
  <c r="C40" i="35"/>
  <c r="B40" i="35"/>
  <c r="Q39" i="35"/>
  <c r="P39" i="35"/>
  <c r="P56" i="35" s="1"/>
  <c r="O39" i="35"/>
  <c r="O57" i="35" s="1"/>
  <c r="N39" i="35"/>
  <c r="M39" i="35"/>
  <c r="L39" i="35"/>
  <c r="K39" i="35"/>
  <c r="J39" i="35"/>
  <c r="I39" i="35"/>
  <c r="H39" i="35"/>
  <c r="G39" i="35"/>
  <c r="F39" i="35"/>
  <c r="E39" i="35"/>
  <c r="D39" i="35"/>
  <c r="C39" i="35"/>
  <c r="B39" i="35"/>
  <c r="R38" i="35"/>
  <c r="Q38" i="35"/>
  <c r="Q56" i="35" s="1"/>
  <c r="P38" i="35"/>
  <c r="P57" i="35" s="1"/>
  <c r="O38" i="35"/>
  <c r="N38" i="35"/>
  <c r="M38" i="35"/>
  <c r="L38" i="35"/>
  <c r="K38" i="35"/>
  <c r="J38" i="35"/>
  <c r="I38" i="35"/>
  <c r="H38" i="35"/>
  <c r="G38" i="35"/>
  <c r="F38" i="35"/>
  <c r="E38" i="35"/>
  <c r="D38" i="35"/>
  <c r="C38" i="35"/>
  <c r="B38" i="35"/>
  <c r="S37" i="35"/>
  <c r="R37" i="35"/>
  <c r="R56" i="35" s="1"/>
  <c r="Q37" i="35"/>
  <c r="Q57" i="35" s="1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C37" i="35"/>
  <c r="B37" i="35"/>
  <c r="T36" i="35"/>
  <c r="S36" i="35"/>
  <c r="R36" i="35"/>
  <c r="R57" i="35" s="1"/>
  <c r="Q36" i="35"/>
  <c r="P36" i="35"/>
  <c r="O36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B36" i="35"/>
  <c r="U35" i="35"/>
  <c r="T35" i="35"/>
  <c r="T56" i="35" s="1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B35" i="35"/>
  <c r="V34" i="35"/>
  <c r="U34" i="35"/>
  <c r="U56" i="35" s="1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B34" i="35"/>
  <c r="B31" i="35"/>
  <c r="T60" i="34"/>
  <c r="S60" i="34"/>
  <c r="R60" i="34"/>
  <c r="Q60" i="34"/>
  <c r="P60" i="34"/>
  <c r="O60" i="34"/>
  <c r="N60" i="34"/>
  <c r="M60" i="34"/>
  <c r="L60" i="34"/>
  <c r="K60" i="34"/>
  <c r="J60" i="34"/>
  <c r="I60" i="34"/>
  <c r="H60" i="34"/>
  <c r="G60" i="34"/>
  <c r="F60" i="34"/>
  <c r="E60" i="34"/>
  <c r="D60" i="34"/>
  <c r="C60" i="34"/>
  <c r="B60" i="34"/>
  <c r="U59" i="34"/>
  <c r="T59" i="34"/>
  <c r="S59" i="34"/>
  <c r="R59" i="34"/>
  <c r="Q59" i="34"/>
  <c r="P59" i="34"/>
  <c r="O59" i="34"/>
  <c r="N59" i="34"/>
  <c r="M59" i="34"/>
  <c r="L59" i="34"/>
  <c r="K59" i="34"/>
  <c r="J59" i="34"/>
  <c r="I59" i="34"/>
  <c r="H59" i="34"/>
  <c r="G59" i="34"/>
  <c r="F59" i="34"/>
  <c r="E59" i="34"/>
  <c r="D59" i="34"/>
  <c r="C59" i="34"/>
  <c r="B59" i="34"/>
  <c r="B54" i="34"/>
  <c r="C53" i="34"/>
  <c r="B53" i="34"/>
  <c r="D52" i="34"/>
  <c r="C52" i="34"/>
  <c r="B52" i="34"/>
  <c r="B57" i="34" s="1"/>
  <c r="E51" i="34"/>
  <c r="D51" i="34"/>
  <c r="C51" i="34"/>
  <c r="B51" i="34"/>
  <c r="F50" i="34"/>
  <c r="E50" i="34"/>
  <c r="E56" i="34" s="1"/>
  <c r="D50" i="34"/>
  <c r="C50" i="34"/>
  <c r="B50" i="34"/>
  <c r="G49" i="34"/>
  <c r="F49" i="34"/>
  <c r="F56" i="34" s="1"/>
  <c r="E49" i="34"/>
  <c r="E57" i="34" s="1"/>
  <c r="D49" i="34"/>
  <c r="C49" i="34"/>
  <c r="B49" i="34"/>
  <c r="H48" i="34"/>
  <c r="G48" i="34"/>
  <c r="G56" i="34" s="1"/>
  <c r="F48" i="34"/>
  <c r="E48" i="34"/>
  <c r="D48" i="34"/>
  <c r="C48" i="34"/>
  <c r="B48" i="34"/>
  <c r="I47" i="34"/>
  <c r="H47" i="34"/>
  <c r="G47" i="34"/>
  <c r="G57" i="34" s="1"/>
  <c r="F47" i="34"/>
  <c r="E47" i="34"/>
  <c r="D47" i="34"/>
  <c r="C47" i="34"/>
  <c r="B47" i="34"/>
  <c r="J46" i="34"/>
  <c r="I46" i="34"/>
  <c r="I56" i="34" s="1"/>
  <c r="H46" i="34"/>
  <c r="G46" i="34"/>
  <c r="F46" i="34"/>
  <c r="E46" i="34"/>
  <c r="D46" i="34"/>
  <c r="C46" i="34"/>
  <c r="B46" i="34"/>
  <c r="K45" i="34"/>
  <c r="J45" i="34"/>
  <c r="J56" i="34" s="1"/>
  <c r="I45" i="34"/>
  <c r="I57" i="34" s="1"/>
  <c r="H45" i="34"/>
  <c r="G45" i="34"/>
  <c r="F45" i="34"/>
  <c r="E45" i="34"/>
  <c r="D45" i="34"/>
  <c r="C45" i="34"/>
  <c r="B45" i="34"/>
  <c r="L44" i="34"/>
  <c r="K44" i="34"/>
  <c r="J44" i="34"/>
  <c r="J57" i="34" s="1"/>
  <c r="I44" i="34"/>
  <c r="H44" i="34"/>
  <c r="G44" i="34"/>
  <c r="F44" i="34"/>
  <c r="E44" i="34"/>
  <c r="D44" i="34"/>
  <c r="C44" i="34"/>
  <c r="B44" i="34"/>
  <c r="M43" i="34"/>
  <c r="L43" i="34"/>
  <c r="L56" i="34" s="1"/>
  <c r="K43" i="34"/>
  <c r="J43" i="34"/>
  <c r="I43" i="34"/>
  <c r="H43" i="34"/>
  <c r="G43" i="34"/>
  <c r="F43" i="34"/>
  <c r="E43" i="34"/>
  <c r="D43" i="34"/>
  <c r="C43" i="34"/>
  <c r="B43" i="34"/>
  <c r="N42" i="34"/>
  <c r="M42" i="34"/>
  <c r="M56" i="34" s="1"/>
  <c r="L42" i="34"/>
  <c r="K42" i="34"/>
  <c r="J42" i="34"/>
  <c r="I42" i="34"/>
  <c r="H42" i="34"/>
  <c r="G42" i="34"/>
  <c r="F42" i="34"/>
  <c r="E42" i="34"/>
  <c r="D42" i="34"/>
  <c r="C42" i="34"/>
  <c r="B42" i="34"/>
  <c r="O41" i="34"/>
  <c r="N41" i="34"/>
  <c r="N56" i="34" s="1"/>
  <c r="M41" i="34"/>
  <c r="M57" i="34" s="1"/>
  <c r="L41" i="34"/>
  <c r="K41" i="34"/>
  <c r="J41" i="34"/>
  <c r="I41" i="34"/>
  <c r="H41" i="34"/>
  <c r="G41" i="34"/>
  <c r="F41" i="34"/>
  <c r="E41" i="34"/>
  <c r="D41" i="34"/>
  <c r="C41" i="34"/>
  <c r="B41" i="34"/>
  <c r="P40" i="34"/>
  <c r="O40" i="34"/>
  <c r="N40" i="34"/>
  <c r="N57" i="34" s="1"/>
  <c r="M40" i="34"/>
  <c r="L40" i="34"/>
  <c r="K40" i="34"/>
  <c r="J40" i="34"/>
  <c r="I40" i="34"/>
  <c r="H40" i="34"/>
  <c r="G40" i="34"/>
  <c r="F40" i="34"/>
  <c r="E40" i="34"/>
  <c r="D40" i="34"/>
  <c r="C40" i="34"/>
  <c r="B40" i="34"/>
  <c r="Q39" i="34"/>
  <c r="P39" i="34"/>
  <c r="P56" i="34" s="1"/>
  <c r="O39" i="34"/>
  <c r="O57" i="34" s="1"/>
  <c r="N39" i="34"/>
  <c r="M39" i="34"/>
  <c r="L39" i="34"/>
  <c r="K39" i="34"/>
  <c r="J39" i="34"/>
  <c r="I39" i="34"/>
  <c r="H39" i="34"/>
  <c r="G39" i="34"/>
  <c r="F39" i="34"/>
  <c r="E39" i="34"/>
  <c r="D39" i="34"/>
  <c r="C39" i="34"/>
  <c r="B39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C38" i="34"/>
  <c r="B38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C37" i="34"/>
  <c r="B37" i="34"/>
  <c r="T36" i="34"/>
  <c r="T56" i="34" s="1"/>
  <c r="S36" i="34"/>
  <c r="R36" i="34"/>
  <c r="R57" i="34" s="1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C36" i="34"/>
  <c r="B36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C35" i="34"/>
  <c r="B35" i="34"/>
  <c r="V34" i="34"/>
  <c r="U34" i="34"/>
  <c r="U56" i="34" s="1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C34" i="34"/>
  <c r="B34" i="34"/>
  <c r="B31" i="34"/>
  <c r="T60" i="33"/>
  <c r="S60" i="33"/>
  <c r="R60" i="33"/>
  <c r="Q60" i="33"/>
  <c r="P60" i="33"/>
  <c r="O60" i="33"/>
  <c r="N60" i="33"/>
  <c r="M60" i="33"/>
  <c r="L60" i="33"/>
  <c r="K60" i="33"/>
  <c r="J60" i="33"/>
  <c r="I60" i="33"/>
  <c r="H60" i="33"/>
  <c r="G60" i="33"/>
  <c r="F60" i="33"/>
  <c r="E60" i="33"/>
  <c r="D60" i="33"/>
  <c r="C60" i="33"/>
  <c r="B60" i="33"/>
  <c r="U59" i="33"/>
  <c r="T59" i="33"/>
  <c r="S59" i="33"/>
  <c r="R59" i="33"/>
  <c r="Q59" i="33"/>
  <c r="P59" i="33"/>
  <c r="O59" i="33"/>
  <c r="N59" i="33"/>
  <c r="M59" i="33"/>
  <c r="L59" i="33"/>
  <c r="K59" i="33"/>
  <c r="J59" i="33"/>
  <c r="I59" i="33"/>
  <c r="H59" i="33"/>
  <c r="G59" i="33"/>
  <c r="F59" i="33"/>
  <c r="E59" i="33"/>
  <c r="D59" i="33"/>
  <c r="C59" i="33"/>
  <c r="B59" i="33"/>
  <c r="M57" i="33"/>
  <c r="B54" i="33"/>
  <c r="B56" i="33" s="1"/>
  <c r="C53" i="33"/>
  <c r="B53" i="33"/>
  <c r="D52" i="33"/>
  <c r="C52" i="33"/>
  <c r="C56" i="33" s="1"/>
  <c r="B52" i="33"/>
  <c r="B57" i="33" s="1"/>
  <c r="E51" i="33"/>
  <c r="D51" i="33"/>
  <c r="C51" i="33"/>
  <c r="B51" i="33"/>
  <c r="F50" i="33"/>
  <c r="E50" i="33"/>
  <c r="E56" i="33" s="1"/>
  <c r="D50" i="33"/>
  <c r="D57" i="33" s="1"/>
  <c r="C50" i="33"/>
  <c r="B50" i="33"/>
  <c r="G49" i="33"/>
  <c r="F49" i="33"/>
  <c r="F56" i="33" s="1"/>
  <c r="E49" i="33"/>
  <c r="D49" i="33"/>
  <c r="C49" i="33"/>
  <c r="B49" i="33"/>
  <c r="H48" i="33"/>
  <c r="G48" i="33"/>
  <c r="G56" i="33" s="1"/>
  <c r="F48" i="33"/>
  <c r="F57" i="33" s="1"/>
  <c r="E48" i="33"/>
  <c r="D48" i="33"/>
  <c r="C48" i="33"/>
  <c r="B48" i="33"/>
  <c r="I47" i="33"/>
  <c r="H47" i="33"/>
  <c r="H56" i="33" s="1"/>
  <c r="G47" i="33"/>
  <c r="G57" i="33" s="1"/>
  <c r="F47" i="33"/>
  <c r="E47" i="33"/>
  <c r="D47" i="33"/>
  <c r="C47" i="33"/>
  <c r="B47" i="33"/>
  <c r="J46" i="33"/>
  <c r="I46" i="33"/>
  <c r="I56" i="33" s="1"/>
  <c r="H46" i="33"/>
  <c r="H57" i="33" s="1"/>
  <c r="G46" i="33"/>
  <c r="F46" i="33"/>
  <c r="E46" i="33"/>
  <c r="D46" i="33"/>
  <c r="C46" i="33"/>
  <c r="B46" i="33"/>
  <c r="K45" i="33"/>
  <c r="J45" i="33"/>
  <c r="I45" i="33"/>
  <c r="H45" i="33"/>
  <c r="G45" i="33"/>
  <c r="F45" i="33"/>
  <c r="E45" i="33"/>
  <c r="D45" i="33"/>
  <c r="C45" i="33"/>
  <c r="B45" i="33"/>
  <c r="L44" i="33"/>
  <c r="K44" i="33"/>
  <c r="K56" i="33" s="1"/>
  <c r="J44" i="33"/>
  <c r="I44" i="33"/>
  <c r="H44" i="33"/>
  <c r="G44" i="33"/>
  <c r="F44" i="33"/>
  <c r="E44" i="33"/>
  <c r="D44" i="33"/>
  <c r="C44" i="33"/>
  <c r="B44" i="33"/>
  <c r="M43" i="33"/>
  <c r="L43" i="33"/>
  <c r="L56" i="33" s="1"/>
  <c r="K43" i="33"/>
  <c r="K57" i="33" s="1"/>
  <c r="J43" i="33"/>
  <c r="I43" i="33"/>
  <c r="H43" i="33"/>
  <c r="G43" i="33"/>
  <c r="F43" i="33"/>
  <c r="E43" i="33"/>
  <c r="D43" i="33"/>
  <c r="C43" i="33"/>
  <c r="B43" i="33"/>
  <c r="N42" i="33"/>
  <c r="M42" i="33"/>
  <c r="M56" i="33" s="1"/>
  <c r="L42" i="33"/>
  <c r="K42" i="33"/>
  <c r="J42" i="33"/>
  <c r="I42" i="33"/>
  <c r="H42" i="33"/>
  <c r="G42" i="33"/>
  <c r="F42" i="33"/>
  <c r="E42" i="33"/>
  <c r="D42" i="33"/>
  <c r="C42" i="33"/>
  <c r="B42" i="33"/>
  <c r="O41" i="33"/>
  <c r="N41" i="33"/>
  <c r="N56" i="33" s="1"/>
  <c r="M41" i="33"/>
  <c r="L41" i="33"/>
  <c r="K41" i="33"/>
  <c r="J41" i="33"/>
  <c r="I41" i="33"/>
  <c r="H41" i="33"/>
  <c r="G41" i="33"/>
  <c r="F41" i="33"/>
  <c r="E41" i="33"/>
  <c r="D41" i="33"/>
  <c r="C41" i="33"/>
  <c r="B41" i="33"/>
  <c r="P40" i="33"/>
  <c r="O40" i="33"/>
  <c r="N40" i="33"/>
  <c r="N57" i="33" s="1"/>
  <c r="M40" i="33"/>
  <c r="L40" i="33"/>
  <c r="K40" i="33"/>
  <c r="J40" i="33"/>
  <c r="I40" i="33"/>
  <c r="H40" i="33"/>
  <c r="G40" i="33"/>
  <c r="F40" i="33"/>
  <c r="E40" i="33"/>
  <c r="D40" i="33"/>
  <c r="C40" i="33"/>
  <c r="B40" i="33"/>
  <c r="Q39" i="33"/>
  <c r="P39" i="33"/>
  <c r="P56" i="33" s="1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B39" i="33"/>
  <c r="R38" i="33"/>
  <c r="Q38" i="33"/>
  <c r="Q56" i="33" s="1"/>
  <c r="P38" i="33"/>
  <c r="P57" i="33" s="1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B38" i="33"/>
  <c r="S37" i="33"/>
  <c r="R37" i="33"/>
  <c r="R56" i="33" s="1"/>
  <c r="Q37" i="33"/>
  <c r="Q57" i="33" s="1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B37" i="33"/>
  <c r="T36" i="33"/>
  <c r="S36" i="33"/>
  <c r="S56" i="33" s="1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B36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B35" i="33"/>
  <c r="V34" i="33"/>
  <c r="U34" i="33"/>
  <c r="U56" i="33" s="1"/>
  <c r="T34" i="33"/>
  <c r="T57" i="33" s="1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B31" i="33"/>
  <c r="T60" i="32"/>
  <c r="S60" i="32"/>
  <c r="R60" i="32"/>
  <c r="Q60" i="32"/>
  <c r="P60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B60" i="32"/>
  <c r="U59" i="32"/>
  <c r="T59" i="32"/>
  <c r="S59" i="32"/>
  <c r="R59" i="32"/>
  <c r="Q59" i="32"/>
  <c r="P59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B59" i="32"/>
  <c r="M56" i="32"/>
  <c r="K56" i="32"/>
  <c r="B54" i="32"/>
  <c r="C53" i="32"/>
  <c r="B53" i="32"/>
  <c r="B56" i="32" s="1"/>
  <c r="D52" i="32"/>
  <c r="C52" i="32"/>
  <c r="C57" i="32" s="1"/>
  <c r="B52" i="32"/>
  <c r="B57" i="32" s="1"/>
  <c r="E51" i="32"/>
  <c r="D51" i="32"/>
  <c r="C51" i="32"/>
  <c r="B51" i="32"/>
  <c r="F50" i="32"/>
  <c r="E50" i="32"/>
  <c r="D56" i="32" s="1"/>
  <c r="D50" i="32"/>
  <c r="C50" i="32"/>
  <c r="B50" i="32"/>
  <c r="G49" i="32"/>
  <c r="F49" i="32"/>
  <c r="F56" i="32" s="1"/>
  <c r="E49" i="32"/>
  <c r="D49" i="32"/>
  <c r="C49" i="32"/>
  <c r="B49" i="32"/>
  <c r="H48" i="32"/>
  <c r="G48" i="32"/>
  <c r="F48" i="32"/>
  <c r="F57" i="32" s="1"/>
  <c r="E48" i="32"/>
  <c r="D48" i="32"/>
  <c r="C48" i="32"/>
  <c r="B48" i="32"/>
  <c r="I47" i="32"/>
  <c r="I57" i="32" s="1"/>
  <c r="H47" i="32"/>
  <c r="H56" i="32" s="1"/>
  <c r="G47" i="32"/>
  <c r="F47" i="32"/>
  <c r="E47" i="32"/>
  <c r="D47" i="32"/>
  <c r="C47" i="32"/>
  <c r="B47" i="32"/>
  <c r="J46" i="32"/>
  <c r="J57" i="32" s="1"/>
  <c r="I46" i="32"/>
  <c r="H46" i="32"/>
  <c r="H57" i="32" s="1"/>
  <c r="G46" i="32"/>
  <c r="F46" i="32"/>
  <c r="E46" i="32"/>
  <c r="D46" i="32"/>
  <c r="C46" i="32"/>
  <c r="B46" i="32"/>
  <c r="K45" i="32"/>
  <c r="J45" i="32"/>
  <c r="I45" i="32"/>
  <c r="H45" i="32"/>
  <c r="G45" i="32"/>
  <c r="F45" i="32"/>
  <c r="E45" i="32"/>
  <c r="D45" i="32"/>
  <c r="C45" i="32"/>
  <c r="B45" i="32"/>
  <c r="L44" i="32"/>
  <c r="K44" i="32"/>
  <c r="J44" i="32"/>
  <c r="I44" i="32"/>
  <c r="H44" i="32"/>
  <c r="G44" i="32"/>
  <c r="F44" i="32"/>
  <c r="E44" i="32"/>
  <c r="D44" i="32"/>
  <c r="C44" i="32"/>
  <c r="B44" i="32"/>
  <c r="M43" i="32"/>
  <c r="L43" i="32"/>
  <c r="L56" i="32" s="1"/>
  <c r="K43" i="32"/>
  <c r="K57" i="32" s="1"/>
  <c r="J43" i="32"/>
  <c r="I43" i="32"/>
  <c r="H43" i="32"/>
  <c r="G43" i="32"/>
  <c r="F43" i="32"/>
  <c r="E43" i="32"/>
  <c r="D43" i="32"/>
  <c r="C43" i="32"/>
  <c r="B43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B42" i="32"/>
  <c r="O41" i="32"/>
  <c r="N41" i="32"/>
  <c r="N56" i="32" s="1"/>
  <c r="M41" i="32"/>
  <c r="L41" i="32"/>
  <c r="K41" i="32"/>
  <c r="J41" i="32"/>
  <c r="I41" i="32"/>
  <c r="H41" i="32"/>
  <c r="G41" i="32"/>
  <c r="F41" i="32"/>
  <c r="E41" i="32"/>
  <c r="D41" i="32"/>
  <c r="C41" i="32"/>
  <c r="B41" i="32"/>
  <c r="P40" i="32"/>
  <c r="O40" i="32"/>
  <c r="N40" i="32"/>
  <c r="N57" i="32" s="1"/>
  <c r="M40" i="32"/>
  <c r="L40" i="32"/>
  <c r="K40" i="32"/>
  <c r="J40" i="32"/>
  <c r="I40" i="32"/>
  <c r="H40" i="32"/>
  <c r="G40" i="32"/>
  <c r="F40" i="32"/>
  <c r="E40" i="32"/>
  <c r="D40" i="32"/>
  <c r="C40" i="32"/>
  <c r="B40" i="32"/>
  <c r="Q39" i="32"/>
  <c r="P39" i="32"/>
  <c r="P56" i="32" s="1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B39" i="32"/>
  <c r="R38" i="32"/>
  <c r="Q38" i="32"/>
  <c r="Q56" i="32" s="1"/>
  <c r="P38" i="32"/>
  <c r="P57" i="32" s="1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B38" i="32"/>
  <c r="S37" i="32"/>
  <c r="R37" i="32"/>
  <c r="R56" i="32" s="1"/>
  <c r="Q37" i="32"/>
  <c r="Q57" i="32" s="1"/>
  <c r="P37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B37" i="32"/>
  <c r="T36" i="32"/>
  <c r="S36" i="32"/>
  <c r="S57" i="32" s="1"/>
  <c r="R36" i="32"/>
  <c r="R57" i="32" s="1"/>
  <c r="Q36" i="32"/>
  <c r="P36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U35" i="32"/>
  <c r="T35" i="32"/>
  <c r="S35" i="32"/>
  <c r="R35" i="32"/>
  <c r="Q35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B35" i="32"/>
  <c r="V34" i="32"/>
  <c r="U34" i="32"/>
  <c r="U56" i="32" s="1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B31" i="32"/>
  <c r="T60" i="31"/>
  <c r="S60" i="31"/>
  <c r="R60" i="31"/>
  <c r="Q60" i="31"/>
  <c r="P60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U59" i="31"/>
  <c r="T59" i="31"/>
  <c r="S59" i="31"/>
  <c r="R59" i="31"/>
  <c r="Q59" i="31"/>
  <c r="P59" i="31"/>
  <c r="O59" i="31"/>
  <c r="N59" i="31"/>
  <c r="M59" i="31"/>
  <c r="L59" i="31"/>
  <c r="K59" i="31"/>
  <c r="J59" i="31"/>
  <c r="I59" i="31"/>
  <c r="H59" i="31"/>
  <c r="G59" i="31"/>
  <c r="F59" i="31"/>
  <c r="E59" i="31"/>
  <c r="D59" i="31"/>
  <c r="C59" i="31"/>
  <c r="B59" i="31"/>
  <c r="B54" i="31"/>
  <c r="C53" i="31"/>
  <c r="B53" i="31"/>
  <c r="D52" i="31"/>
  <c r="C52" i="31"/>
  <c r="B52" i="31"/>
  <c r="B57" i="31" s="1"/>
  <c r="E51" i="31"/>
  <c r="D51" i="31"/>
  <c r="C51" i="31"/>
  <c r="B51" i="31"/>
  <c r="F50" i="31"/>
  <c r="E50" i="31"/>
  <c r="E56" i="31" s="1"/>
  <c r="D50" i="31"/>
  <c r="C50" i="31"/>
  <c r="B50" i="31"/>
  <c r="G49" i="31"/>
  <c r="F49" i="31"/>
  <c r="F56" i="31" s="1"/>
  <c r="E49" i="31"/>
  <c r="E57" i="31" s="1"/>
  <c r="D49" i="31"/>
  <c r="C49" i="31"/>
  <c r="B49" i="31"/>
  <c r="H48" i="31"/>
  <c r="G48" i="31"/>
  <c r="G56" i="31" s="1"/>
  <c r="F48" i="31"/>
  <c r="E48" i="31"/>
  <c r="D48" i="31"/>
  <c r="C48" i="31"/>
  <c r="B48" i="31"/>
  <c r="I47" i="31"/>
  <c r="H47" i="31"/>
  <c r="G47" i="31"/>
  <c r="G57" i="31" s="1"/>
  <c r="F47" i="31"/>
  <c r="E47" i="31"/>
  <c r="D47" i="31"/>
  <c r="C47" i="31"/>
  <c r="B47" i="31"/>
  <c r="J46" i="31"/>
  <c r="I46" i="31"/>
  <c r="H46" i="31"/>
  <c r="G46" i="31"/>
  <c r="F46" i="31"/>
  <c r="E46" i="31"/>
  <c r="D46" i="31"/>
  <c r="C46" i="31"/>
  <c r="B46" i="31"/>
  <c r="K45" i="31"/>
  <c r="J45" i="31"/>
  <c r="I45" i="31"/>
  <c r="H45" i="31"/>
  <c r="G45" i="31"/>
  <c r="F45" i="31"/>
  <c r="E45" i="31"/>
  <c r="D45" i="31"/>
  <c r="C45" i="31"/>
  <c r="B45" i="31"/>
  <c r="L44" i="31"/>
  <c r="K44" i="31"/>
  <c r="J44" i="31"/>
  <c r="J57" i="31" s="1"/>
  <c r="I44" i="31"/>
  <c r="H44" i="31"/>
  <c r="G44" i="31"/>
  <c r="F44" i="31"/>
  <c r="E44" i="31"/>
  <c r="D44" i="31"/>
  <c r="C44" i="31"/>
  <c r="B44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N42" i="31"/>
  <c r="M42" i="31"/>
  <c r="M56" i="31" s="1"/>
  <c r="L42" i="31"/>
  <c r="K42" i="31"/>
  <c r="J42" i="31"/>
  <c r="I42" i="31"/>
  <c r="H42" i="31"/>
  <c r="G42" i="31"/>
  <c r="F42" i="31"/>
  <c r="E42" i="31"/>
  <c r="D42" i="31"/>
  <c r="C42" i="31"/>
  <c r="B42" i="31"/>
  <c r="O41" i="31"/>
  <c r="N41" i="31"/>
  <c r="N56" i="31" s="1"/>
  <c r="M41" i="31"/>
  <c r="M57" i="31" s="1"/>
  <c r="L41" i="31"/>
  <c r="K41" i="31"/>
  <c r="J41" i="31"/>
  <c r="I41" i="31"/>
  <c r="H41" i="31"/>
  <c r="G41" i="31"/>
  <c r="F41" i="31"/>
  <c r="E41" i="31"/>
  <c r="D41" i="31"/>
  <c r="C41" i="31"/>
  <c r="B41" i="31"/>
  <c r="P40" i="31"/>
  <c r="O40" i="31"/>
  <c r="O56" i="31" s="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Q39" i="31"/>
  <c r="P39" i="31"/>
  <c r="P57" i="31" s="1"/>
  <c r="O39" i="31"/>
  <c r="O57" i="31" s="1"/>
  <c r="N39" i="31"/>
  <c r="M39" i="31"/>
  <c r="L39" i="31"/>
  <c r="K39" i="31"/>
  <c r="J39" i="31"/>
  <c r="I39" i="31"/>
  <c r="H39" i="31"/>
  <c r="G39" i="31"/>
  <c r="F39" i="31"/>
  <c r="E39" i="31"/>
  <c r="D39" i="31"/>
  <c r="C39" i="31"/>
  <c r="B39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B38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B37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B36" i="31"/>
  <c r="U35" i="31"/>
  <c r="T35" i="31"/>
  <c r="S35" i="31"/>
  <c r="S57" i="31" s="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V34" i="31"/>
  <c r="U34" i="31"/>
  <c r="U56" i="31" s="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C34" i="31"/>
  <c r="B34" i="31"/>
  <c r="B31" i="31"/>
  <c r="T56" i="31" l="1"/>
  <c r="Q57" i="31"/>
  <c r="N57" i="31"/>
  <c r="L56" i="31"/>
  <c r="D57" i="31"/>
  <c r="J56" i="32"/>
  <c r="G57" i="32"/>
  <c r="G56" i="32"/>
  <c r="J56" i="33"/>
  <c r="Q57" i="34"/>
  <c r="D57" i="34"/>
  <c r="L57" i="35"/>
  <c r="I57" i="35"/>
  <c r="D57" i="35"/>
  <c r="H57" i="36"/>
  <c r="E56" i="36"/>
  <c r="R56" i="31"/>
  <c r="B56" i="31"/>
  <c r="M57" i="32"/>
  <c r="I56" i="32"/>
  <c r="R57" i="33"/>
  <c r="R56" i="34"/>
  <c r="P57" i="34"/>
  <c r="O56" i="34"/>
  <c r="B56" i="34"/>
  <c r="H57" i="35"/>
  <c r="G56" i="35"/>
  <c r="Q56" i="31"/>
  <c r="C57" i="31"/>
  <c r="T57" i="32"/>
  <c r="D57" i="32"/>
  <c r="L57" i="33"/>
  <c r="S57" i="34"/>
  <c r="Q56" i="34"/>
  <c r="C57" i="34"/>
  <c r="I57" i="31"/>
  <c r="F57" i="31"/>
  <c r="O57" i="32"/>
  <c r="O56" i="32"/>
  <c r="O57" i="33"/>
  <c r="O56" i="33"/>
  <c r="F57" i="34"/>
  <c r="L56" i="35"/>
  <c r="O57" i="36"/>
  <c r="O56" i="36"/>
  <c r="J56" i="31"/>
  <c r="E57" i="32"/>
  <c r="J57" i="33"/>
  <c r="E57" i="33"/>
  <c r="Q57" i="36"/>
  <c r="J57" i="36"/>
  <c r="E57" i="36"/>
  <c r="R57" i="31"/>
  <c r="K57" i="31"/>
  <c r="I56" i="31"/>
  <c r="H57" i="31"/>
  <c r="S57" i="33"/>
  <c r="C57" i="33"/>
  <c r="K57" i="34"/>
  <c r="H57" i="34"/>
  <c r="S56" i="35"/>
  <c r="J57" i="35"/>
  <c r="C56" i="35"/>
  <c r="S57" i="36"/>
  <c r="K56" i="36"/>
  <c r="C57" i="36"/>
  <c r="S56" i="31"/>
  <c r="T56" i="32"/>
  <c r="E56" i="32"/>
  <c r="T56" i="33"/>
  <c r="I57" i="33"/>
  <c r="S57" i="35"/>
  <c r="C57" i="35"/>
  <c r="T56" i="36"/>
  <c r="I57" i="36"/>
  <c r="Q56" i="36"/>
  <c r="M57" i="36"/>
  <c r="T57" i="35"/>
  <c r="D56" i="35"/>
  <c r="H56" i="34"/>
  <c r="L57" i="34"/>
  <c r="T57" i="34"/>
  <c r="C56" i="34"/>
  <c r="K56" i="34"/>
  <c r="S56" i="34"/>
  <c r="D56" i="34"/>
  <c r="D56" i="33"/>
  <c r="L57" i="32"/>
  <c r="C56" i="32"/>
  <c r="S56" i="32"/>
  <c r="P56" i="31"/>
  <c r="L57" i="31"/>
  <c r="T57" i="31"/>
  <c r="H56" i="31"/>
  <c r="C56" i="31"/>
  <c r="K56" i="31"/>
  <c r="D56" i="31"/>
  <c r="T60" i="30"/>
  <c r="S60" i="30"/>
  <c r="R60" i="30"/>
  <c r="Q60" i="30"/>
  <c r="P6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B54" i="30"/>
  <c r="B56" i="30" s="1"/>
  <c r="C53" i="30"/>
  <c r="C56" i="30" s="1"/>
  <c r="B53" i="30"/>
  <c r="D52" i="30"/>
  <c r="C52" i="30"/>
  <c r="B52" i="30"/>
  <c r="E51" i="30"/>
  <c r="D51" i="30"/>
  <c r="C51" i="30"/>
  <c r="B51" i="30"/>
  <c r="F50" i="30"/>
  <c r="E50" i="30"/>
  <c r="E56" i="30" s="1"/>
  <c r="D50" i="30"/>
  <c r="C50" i="30"/>
  <c r="B50" i="30"/>
  <c r="G49" i="30"/>
  <c r="F49" i="30"/>
  <c r="F56" i="30" s="1"/>
  <c r="E49" i="30"/>
  <c r="E57" i="30" s="1"/>
  <c r="D49" i="30"/>
  <c r="C49" i="30"/>
  <c r="B49" i="30"/>
  <c r="H48" i="30"/>
  <c r="G48" i="30"/>
  <c r="F48" i="30"/>
  <c r="E48" i="30"/>
  <c r="D48" i="30"/>
  <c r="C48" i="30"/>
  <c r="B48" i="30"/>
  <c r="I47" i="30"/>
  <c r="H47" i="30"/>
  <c r="H56" i="30" s="1"/>
  <c r="G47" i="30"/>
  <c r="F47" i="30"/>
  <c r="E47" i="30"/>
  <c r="D47" i="30"/>
  <c r="C47" i="30"/>
  <c r="B47" i="30"/>
  <c r="J46" i="30"/>
  <c r="J56" i="30" s="1"/>
  <c r="I46" i="30"/>
  <c r="H46" i="30"/>
  <c r="G46" i="30"/>
  <c r="F46" i="30"/>
  <c r="E46" i="30"/>
  <c r="D46" i="30"/>
  <c r="C46" i="30"/>
  <c r="B46" i="30"/>
  <c r="K45" i="30"/>
  <c r="J45" i="30"/>
  <c r="I45" i="30"/>
  <c r="H45" i="30"/>
  <c r="G45" i="30"/>
  <c r="F45" i="30"/>
  <c r="E45" i="30"/>
  <c r="D45" i="30"/>
  <c r="C45" i="30"/>
  <c r="B45" i="30"/>
  <c r="L44" i="30"/>
  <c r="K44" i="30"/>
  <c r="K56" i="30" s="1"/>
  <c r="J44" i="30"/>
  <c r="I44" i="30"/>
  <c r="H44" i="30"/>
  <c r="G44" i="30"/>
  <c r="F44" i="30"/>
  <c r="E44" i="30"/>
  <c r="D44" i="30"/>
  <c r="C44" i="30"/>
  <c r="B44" i="30"/>
  <c r="M43" i="30"/>
  <c r="L43" i="30"/>
  <c r="K43" i="30"/>
  <c r="K57" i="30" s="1"/>
  <c r="J43" i="30"/>
  <c r="I43" i="30"/>
  <c r="H43" i="30"/>
  <c r="G43" i="30"/>
  <c r="F43" i="30"/>
  <c r="E43" i="30"/>
  <c r="D43" i="30"/>
  <c r="C43" i="30"/>
  <c r="B43" i="30"/>
  <c r="N42" i="30"/>
  <c r="M42" i="30"/>
  <c r="M56" i="30" s="1"/>
  <c r="L42" i="30"/>
  <c r="K42" i="30"/>
  <c r="J42" i="30"/>
  <c r="I42" i="30"/>
  <c r="H42" i="30"/>
  <c r="G42" i="30"/>
  <c r="F42" i="30"/>
  <c r="E42" i="30"/>
  <c r="D42" i="30"/>
  <c r="C42" i="30"/>
  <c r="B42" i="30"/>
  <c r="O41" i="30"/>
  <c r="N41" i="30"/>
  <c r="N56" i="30" s="1"/>
  <c r="M41" i="30"/>
  <c r="L41" i="30"/>
  <c r="K41" i="30"/>
  <c r="J41" i="30"/>
  <c r="I41" i="30"/>
  <c r="H41" i="30"/>
  <c r="G41" i="30"/>
  <c r="F41" i="30"/>
  <c r="E41" i="30"/>
  <c r="D41" i="30"/>
  <c r="C41" i="30"/>
  <c r="B41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C40" i="30"/>
  <c r="B40" i="30"/>
  <c r="Q39" i="30"/>
  <c r="P39" i="30"/>
  <c r="P56" i="30" s="1"/>
  <c r="O39" i="30"/>
  <c r="O57" i="30" s="1"/>
  <c r="N39" i="30"/>
  <c r="M39" i="30"/>
  <c r="L39" i="30"/>
  <c r="K39" i="30"/>
  <c r="J39" i="30"/>
  <c r="I39" i="30"/>
  <c r="H39" i="30"/>
  <c r="G39" i="30"/>
  <c r="F39" i="30"/>
  <c r="E39" i="30"/>
  <c r="D39" i="30"/>
  <c r="C39" i="30"/>
  <c r="B39" i="30"/>
  <c r="R38" i="30"/>
  <c r="R56" i="30" s="1"/>
  <c r="Q38" i="30"/>
  <c r="Q56" i="30" s="1"/>
  <c r="P38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B38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B37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C36" i="30"/>
  <c r="B36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C35" i="30"/>
  <c r="B35" i="30"/>
  <c r="V34" i="30"/>
  <c r="U34" i="30"/>
  <c r="U56" i="30" s="1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B34" i="30"/>
  <c r="B31" i="30"/>
  <c r="T60" i="29"/>
  <c r="S60" i="29"/>
  <c r="R60" i="29"/>
  <c r="Q60" i="29"/>
  <c r="P60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B60" i="29"/>
  <c r="U59" i="29"/>
  <c r="T59" i="29"/>
  <c r="S59" i="29"/>
  <c r="R59" i="29"/>
  <c r="Q59" i="29"/>
  <c r="P59" i="29"/>
  <c r="O59" i="29"/>
  <c r="N59" i="29"/>
  <c r="M59" i="29"/>
  <c r="L59" i="29"/>
  <c r="K59" i="29"/>
  <c r="J59" i="29"/>
  <c r="I59" i="29"/>
  <c r="H59" i="29"/>
  <c r="G59" i="29"/>
  <c r="F59" i="29"/>
  <c r="E59" i="29"/>
  <c r="D59" i="29"/>
  <c r="C59" i="29"/>
  <c r="B59" i="29"/>
  <c r="B54" i="29"/>
  <c r="B56" i="29" s="1"/>
  <c r="C53" i="29"/>
  <c r="B53" i="29"/>
  <c r="D52" i="29"/>
  <c r="C52" i="29"/>
  <c r="B52" i="29"/>
  <c r="B57" i="29" s="1"/>
  <c r="E51" i="29"/>
  <c r="D51" i="29"/>
  <c r="C51" i="29"/>
  <c r="B51" i="29"/>
  <c r="F50" i="29"/>
  <c r="E50" i="29"/>
  <c r="D50" i="29"/>
  <c r="C50" i="29"/>
  <c r="B50" i="29"/>
  <c r="G49" i="29"/>
  <c r="F49" i="29"/>
  <c r="F56" i="29" s="1"/>
  <c r="E49" i="29"/>
  <c r="E57" i="29" s="1"/>
  <c r="D49" i="29"/>
  <c r="C49" i="29"/>
  <c r="B49" i="29"/>
  <c r="H48" i="29"/>
  <c r="G48" i="29"/>
  <c r="F48" i="29"/>
  <c r="E48" i="29"/>
  <c r="D48" i="29"/>
  <c r="C48" i="29"/>
  <c r="B48" i="29"/>
  <c r="I47" i="29"/>
  <c r="H47" i="29"/>
  <c r="H56" i="29" s="1"/>
  <c r="G47" i="29"/>
  <c r="G57" i="29" s="1"/>
  <c r="F47" i="29"/>
  <c r="E47" i="29"/>
  <c r="D47" i="29"/>
  <c r="C47" i="29"/>
  <c r="B47" i="29"/>
  <c r="J46" i="29"/>
  <c r="I46" i="29"/>
  <c r="H46" i="29"/>
  <c r="G46" i="29"/>
  <c r="F46" i="29"/>
  <c r="E46" i="29"/>
  <c r="D46" i="29"/>
  <c r="C46" i="29"/>
  <c r="B46" i="29"/>
  <c r="K45" i="29"/>
  <c r="J45" i="29"/>
  <c r="I45" i="29"/>
  <c r="H45" i="29"/>
  <c r="G45" i="29"/>
  <c r="F45" i="29"/>
  <c r="E45" i="29"/>
  <c r="D45" i="29"/>
  <c r="C45" i="29"/>
  <c r="B45" i="29"/>
  <c r="L44" i="29"/>
  <c r="K44" i="29"/>
  <c r="J44" i="29"/>
  <c r="J57" i="29" s="1"/>
  <c r="I44" i="29"/>
  <c r="H44" i="29"/>
  <c r="G44" i="29"/>
  <c r="F44" i="29"/>
  <c r="E44" i="29"/>
  <c r="D44" i="29"/>
  <c r="C44" i="29"/>
  <c r="B44" i="29"/>
  <c r="M43" i="29"/>
  <c r="L43" i="29"/>
  <c r="L56" i="29" s="1"/>
  <c r="K43" i="29"/>
  <c r="J43" i="29"/>
  <c r="I43" i="29"/>
  <c r="H43" i="29"/>
  <c r="G43" i="29"/>
  <c r="F43" i="29"/>
  <c r="E43" i="29"/>
  <c r="D43" i="29"/>
  <c r="C43" i="29"/>
  <c r="B43" i="29"/>
  <c r="N42" i="29"/>
  <c r="M42" i="29"/>
  <c r="M56" i="29" s="1"/>
  <c r="L42" i="29"/>
  <c r="K42" i="29"/>
  <c r="J42" i="29"/>
  <c r="I42" i="29"/>
  <c r="H42" i="29"/>
  <c r="G42" i="29"/>
  <c r="F42" i="29"/>
  <c r="E42" i="29"/>
  <c r="D42" i="29"/>
  <c r="C42" i="29"/>
  <c r="B42" i="29"/>
  <c r="O41" i="29"/>
  <c r="N41" i="29"/>
  <c r="N56" i="29" s="1"/>
  <c r="M41" i="29"/>
  <c r="M57" i="29" s="1"/>
  <c r="L41" i="29"/>
  <c r="K41" i="29"/>
  <c r="J41" i="29"/>
  <c r="I41" i="29"/>
  <c r="H41" i="29"/>
  <c r="G41" i="29"/>
  <c r="F41" i="29"/>
  <c r="E41" i="29"/>
  <c r="D41" i="29"/>
  <c r="C41" i="29"/>
  <c r="B41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Q39" i="29"/>
  <c r="P39" i="29"/>
  <c r="P56" i="29" s="1"/>
  <c r="O39" i="29"/>
  <c r="N39" i="29"/>
  <c r="M39" i="29"/>
  <c r="L39" i="29"/>
  <c r="K39" i="29"/>
  <c r="J39" i="29"/>
  <c r="I39" i="29"/>
  <c r="H39" i="29"/>
  <c r="G39" i="29"/>
  <c r="F39" i="29"/>
  <c r="E39" i="29"/>
  <c r="D39" i="29"/>
  <c r="C39" i="29"/>
  <c r="B39" i="29"/>
  <c r="R38" i="29"/>
  <c r="Q38" i="29"/>
  <c r="Q56" i="29" s="1"/>
  <c r="P38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C38" i="29"/>
  <c r="B38" i="29"/>
  <c r="S37" i="29"/>
  <c r="R37" i="29"/>
  <c r="Q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B37" i="29"/>
  <c r="T36" i="29"/>
  <c r="S36" i="29"/>
  <c r="R36" i="29"/>
  <c r="R57" i="29" s="1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V34" i="29"/>
  <c r="U34" i="29"/>
  <c r="U56" i="29" s="1"/>
  <c r="T34" i="29"/>
  <c r="T57" i="29" s="1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B31" i="29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B54" i="28"/>
  <c r="C53" i="28"/>
  <c r="B53" i="28"/>
  <c r="B56" i="28" s="1"/>
  <c r="D52" i="28"/>
  <c r="C52" i="28"/>
  <c r="B52" i="28"/>
  <c r="E51" i="28"/>
  <c r="D51" i="28"/>
  <c r="C51" i="28"/>
  <c r="B51" i="28"/>
  <c r="F50" i="28"/>
  <c r="E50" i="28"/>
  <c r="D50" i="28"/>
  <c r="D57" i="28" s="1"/>
  <c r="C50" i="28"/>
  <c r="B50" i="28"/>
  <c r="G49" i="28"/>
  <c r="F49" i="28"/>
  <c r="E49" i="28"/>
  <c r="E57" i="28" s="1"/>
  <c r="D49" i="28"/>
  <c r="C49" i="28"/>
  <c r="B49" i="28"/>
  <c r="H48" i="28"/>
  <c r="G48" i="28"/>
  <c r="G56" i="28" s="1"/>
  <c r="F48" i="28"/>
  <c r="E48" i="28"/>
  <c r="D48" i="28"/>
  <c r="C48" i="28"/>
  <c r="B48" i="28"/>
  <c r="I47" i="28"/>
  <c r="H47" i="28"/>
  <c r="H56" i="28" s="1"/>
  <c r="G47" i="28"/>
  <c r="G57" i="28" s="1"/>
  <c r="F47" i="28"/>
  <c r="E47" i="28"/>
  <c r="D47" i="28"/>
  <c r="C47" i="28"/>
  <c r="B47" i="28"/>
  <c r="J46" i="28"/>
  <c r="J56" i="28" s="1"/>
  <c r="I46" i="28"/>
  <c r="H46" i="28"/>
  <c r="G46" i="28"/>
  <c r="F46" i="28"/>
  <c r="E46" i="28"/>
  <c r="D46" i="28"/>
  <c r="C46" i="28"/>
  <c r="B46" i="28"/>
  <c r="K45" i="28"/>
  <c r="J45" i="28"/>
  <c r="I45" i="28"/>
  <c r="H45" i="28"/>
  <c r="G45" i="28"/>
  <c r="F45" i="28"/>
  <c r="E45" i="28"/>
  <c r="D45" i="28"/>
  <c r="C45" i="28"/>
  <c r="B45" i="28"/>
  <c r="L44" i="28"/>
  <c r="K44" i="28"/>
  <c r="J44" i="28"/>
  <c r="I44" i="28"/>
  <c r="H44" i="28"/>
  <c r="G44" i="28"/>
  <c r="F44" i="28"/>
  <c r="E44" i="28"/>
  <c r="D44" i="28"/>
  <c r="C44" i="28"/>
  <c r="B44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N42" i="28"/>
  <c r="M42" i="28"/>
  <c r="L42" i="28"/>
  <c r="L57" i="28" s="1"/>
  <c r="K42" i="28"/>
  <c r="J42" i="28"/>
  <c r="I42" i="28"/>
  <c r="H42" i="28"/>
  <c r="G42" i="28"/>
  <c r="F42" i="28"/>
  <c r="E42" i="28"/>
  <c r="D42" i="28"/>
  <c r="C42" i="28"/>
  <c r="B42" i="28"/>
  <c r="O41" i="28"/>
  <c r="N41" i="28"/>
  <c r="N56" i="28" s="1"/>
  <c r="M41" i="28"/>
  <c r="L41" i="28"/>
  <c r="K41" i="28"/>
  <c r="J41" i="28"/>
  <c r="I41" i="28"/>
  <c r="H41" i="28"/>
  <c r="G41" i="28"/>
  <c r="F41" i="28"/>
  <c r="E41" i="28"/>
  <c r="D41" i="28"/>
  <c r="C41" i="28"/>
  <c r="B41" i="28"/>
  <c r="P40" i="28"/>
  <c r="O40" i="28"/>
  <c r="O56" i="28" s="1"/>
  <c r="N40" i="28"/>
  <c r="N57" i="28" s="1"/>
  <c r="M40" i="28"/>
  <c r="L40" i="28"/>
  <c r="K40" i="28"/>
  <c r="J40" i="28"/>
  <c r="I40" i="28"/>
  <c r="H40" i="28"/>
  <c r="G40" i="28"/>
  <c r="F40" i="28"/>
  <c r="E40" i="28"/>
  <c r="D40" i="28"/>
  <c r="C40" i="28"/>
  <c r="B40" i="28"/>
  <c r="Q39" i="28"/>
  <c r="P39" i="28"/>
  <c r="P56" i="28" s="1"/>
  <c r="O39" i="28"/>
  <c r="O57" i="28" s="1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R38" i="28"/>
  <c r="Q38" i="28"/>
  <c r="Q56" i="28" s="1"/>
  <c r="P38" i="28"/>
  <c r="P57" i="28" s="1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S37" i="28"/>
  <c r="R37" i="28"/>
  <c r="R56" i="28" s="1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B31" i="28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H56" i="27"/>
  <c r="B54" i="27"/>
  <c r="C53" i="27"/>
  <c r="B53" i="27"/>
  <c r="D52" i="27"/>
  <c r="C52" i="27"/>
  <c r="B52" i="27"/>
  <c r="E51" i="27"/>
  <c r="D51" i="27"/>
  <c r="C51" i="27"/>
  <c r="B51" i="27"/>
  <c r="F50" i="27"/>
  <c r="E50" i="27"/>
  <c r="D50" i="27"/>
  <c r="D57" i="27" s="1"/>
  <c r="C50" i="27"/>
  <c r="B50" i="27"/>
  <c r="G49" i="27"/>
  <c r="F49" i="27"/>
  <c r="F56" i="27" s="1"/>
  <c r="E49" i="27"/>
  <c r="D49" i="27"/>
  <c r="C49" i="27"/>
  <c r="B49" i="27"/>
  <c r="H48" i="27"/>
  <c r="G48" i="27"/>
  <c r="F48" i="27"/>
  <c r="E48" i="27"/>
  <c r="D48" i="27"/>
  <c r="C48" i="27"/>
  <c r="B48" i="27"/>
  <c r="I47" i="27"/>
  <c r="H47" i="27"/>
  <c r="G47" i="27"/>
  <c r="F47" i="27"/>
  <c r="E47" i="27"/>
  <c r="D47" i="27"/>
  <c r="C47" i="27"/>
  <c r="B47" i="27"/>
  <c r="J46" i="27"/>
  <c r="I46" i="27"/>
  <c r="H46" i="27"/>
  <c r="H57" i="27" s="1"/>
  <c r="G46" i="27"/>
  <c r="F46" i="27"/>
  <c r="E46" i="27"/>
  <c r="D46" i="27"/>
  <c r="C46" i="27"/>
  <c r="B46" i="27"/>
  <c r="K45" i="27"/>
  <c r="J45" i="27"/>
  <c r="I45" i="27"/>
  <c r="H45" i="27"/>
  <c r="G45" i="27"/>
  <c r="F45" i="27"/>
  <c r="E45" i="27"/>
  <c r="D45" i="27"/>
  <c r="C45" i="27"/>
  <c r="B45" i="27"/>
  <c r="L44" i="27"/>
  <c r="K44" i="27"/>
  <c r="J44" i="27"/>
  <c r="I44" i="27"/>
  <c r="H44" i="27"/>
  <c r="G44" i="27"/>
  <c r="F44" i="27"/>
  <c r="E44" i="27"/>
  <c r="D44" i="27"/>
  <c r="C44" i="27"/>
  <c r="B44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N42" i="27"/>
  <c r="M42" i="27"/>
  <c r="L42" i="27"/>
  <c r="L57" i="27" s="1"/>
  <c r="K42" i="27"/>
  <c r="J42" i="27"/>
  <c r="I42" i="27"/>
  <c r="H42" i="27"/>
  <c r="G42" i="27"/>
  <c r="F42" i="27"/>
  <c r="E42" i="27"/>
  <c r="D42" i="27"/>
  <c r="C42" i="27"/>
  <c r="B42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P40" i="27"/>
  <c r="O40" i="27"/>
  <c r="O56" i="27" s="1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Q39" i="27"/>
  <c r="P39" i="27"/>
  <c r="P56" i="27" s="1"/>
  <c r="O39" i="27"/>
  <c r="O57" i="27" s="1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T36" i="27"/>
  <c r="S36" i="27"/>
  <c r="R36" i="27"/>
  <c r="R57" i="27" s="1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U35" i="27"/>
  <c r="T35" i="27"/>
  <c r="T56" i="27" s="1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V34" i="27"/>
  <c r="U34" i="27"/>
  <c r="T34" i="27"/>
  <c r="T57" i="27" s="1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B31" i="27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L57" i="26"/>
  <c r="B54" i="26"/>
  <c r="C53" i="26"/>
  <c r="B53" i="26"/>
  <c r="D52" i="26"/>
  <c r="C52" i="26"/>
  <c r="B52" i="26"/>
  <c r="E51" i="26"/>
  <c r="E56" i="26" s="1"/>
  <c r="D51" i="26"/>
  <c r="C51" i="26"/>
  <c r="B51" i="26"/>
  <c r="F50" i="26"/>
  <c r="E50" i="26"/>
  <c r="D56" i="26" s="1"/>
  <c r="D50" i="26"/>
  <c r="D57" i="26" s="1"/>
  <c r="C50" i="26"/>
  <c r="B50" i="26"/>
  <c r="G49" i="26"/>
  <c r="F49" i="26"/>
  <c r="E49" i="26"/>
  <c r="E57" i="26" s="1"/>
  <c r="D49" i="26"/>
  <c r="C49" i="26"/>
  <c r="B49" i="26"/>
  <c r="H48" i="26"/>
  <c r="G48" i="26"/>
  <c r="G56" i="26" s="1"/>
  <c r="F48" i="26"/>
  <c r="E48" i="26"/>
  <c r="D48" i="26"/>
  <c r="C48" i="26"/>
  <c r="B48" i="26"/>
  <c r="I47" i="26"/>
  <c r="H47" i="26"/>
  <c r="H56" i="26" s="1"/>
  <c r="G47" i="26"/>
  <c r="G57" i="26" s="1"/>
  <c r="F47" i="26"/>
  <c r="E47" i="26"/>
  <c r="D47" i="26"/>
  <c r="C47" i="26"/>
  <c r="B47" i="26"/>
  <c r="J46" i="26"/>
  <c r="I46" i="26"/>
  <c r="I56" i="26" s="1"/>
  <c r="H46" i="26"/>
  <c r="G46" i="26"/>
  <c r="F46" i="26"/>
  <c r="E46" i="26"/>
  <c r="D46" i="26"/>
  <c r="C46" i="26"/>
  <c r="B46" i="26"/>
  <c r="K45" i="26"/>
  <c r="J45" i="26"/>
  <c r="I45" i="26"/>
  <c r="H45" i="26"/>
  <c r="G45" i="26"/>
  <c r="F45" i="26"/>
  <c r="E45" i="26"/>
  <c r="D45" i="26"/>
  <c r="C45" i="26"/>
  <c r="B45" i="26"/>
  <c r="L44" i="26"/>
  <c r="K44" i="26"/>
  <c r="J44" i="26"/>
  <c r="J57" i="26" s="1"/>
  <c r="I44" i="26"/>
  <c r="H44" i="26"/>
  <c r="G44" i="26"/>
  <c r="F44" i="26"/>
  <c r="E44" i="26"/>
  <c r="D44" i="26"/>
  <c r="C44" i="26"/>
  <c r="B44" i="26"/>
  <c r="M43" i="26"/>
  <c r="L43" i="26"/>
  <c r="L56" i="26" s="1"/>
  <c r="K43" i="26"/>
  <c r="J43" i="26"/>
  <c r="I43" i="26"/>
  <c r="H43" i="26"/>
  <c r="G43" i="26"/>
  <c r="F43" i="26"/>
  <c r="E43" i="26"/>
  <c r="D43" i="26"/>
  <c r="C43" i="26"/>
  <c r="B43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O41" i="26"/>
  <c r="N41" i="26"/>
  <c r="N56" i="26" s="1"/>
  <c r="M41" i="26"/>
  <c r="L41" i="26"/>
  <c r="K41" i="26"/>
  <c r="J41" i="26"/>
  <c r="I41" i="26"/>
  <c r="H41" i="26"/>
  <c r="G41" i="26"/>
  <c r="F41" i="26"/>
  <c r="E41" i="26"/>
  <c r="D41" i="26"/>
  <c r="C41" i="26"/>
  <c r="B41" i="26"/>
  <c r="P40" i="26"/>
  <c r="O40" i="26"/>
  <c r="O56" i="26" s="1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Q39" i="26"/>
  <c r="P39" i="26"/>
  <c r="P56" i="26" s="1"/>
  <c r="O39" i="26"/>
  <c r="O57" i="26" s="1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R38" i="26"/>
  <c r="Q38" i="26"/>
  <c r="Q56" i="26" s="1"/>
  <c r="P38" i="26"/>
  <c r="P57" i="26" s="1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S37" i="26"/>
  <c r="R37" i="26"/>
  <c r="R56" i="26" s="1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U35" i="26"/>
  <c r="T35" i="26"/>
  <c r="T56" i="26" s="1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V34" i="26"/>
  <c r="U34" i="26"/>
  <c r="U56" i="26" s="1"/>
  <c r="T34" i="26"/>
  <c r="T57" i="26" s="1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B31" i="26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B54" i="25"/>
  <c r="C53" i="25"/>
  <c r="B53" i="25"/>
  <c r="B56" i="25" s="1"/>
  <c r="D52" i="25"/>
  <c r="C52" i="25"/>
  <c r="B52" i="25"/>
  <c r="E51" i="25"/>
  <c r="D51" i="25"/>
  <c r="C51" i="25"/>
  <c r="B51" i="25"/>
  <c r="F50" i="25"/>
  <c r="E50" i="25"/>
  <c r="D50" i="25"/>
  <c r="C50" i="25"/>
  <c r="B50" i="25"/>
  <c r="G49" i="25"/>
  <c r="F49" i="25"/>
  <c r="E49" i="25"/>
  <c r="D49" i="25"/>
  <c r="C49" i="25"/>
  <c r="B49" i="25"/>
  <c r="H48" i="25"/>
  <c r="G48" i="25"/>
  <c r="G56" i="25" s="1"/>
  <c r="F48" i="25"/>
  <c r="E48" i="25"/>
  <c r="D48" i="25"/>
  <c r="C48" i="25"/>
  <c r="B48" i="25"/>
  <c r="I47" i="25"/>
  <c r="H47" i="25"/>
  <c r="H56" i="25" s="1"/>
  <c r="G47" i="25"/>
  <c r="G57" i="25" s="1"/>
  <c r="F47" i="25"/>
  <c r="E47" i="25"/>
  <c r="D47" i="25"/>
  <c r="C47" i="25"/>
  <c r="B47" i="25"/>
  <c r="J46" i="25"/>
  <c r="I46" i="25"/>
  <c r="I56" i="25" s="1"/>
  <c r="H46" i="25"/>
  <c r="H57" i="25" s="1"/>
  <c r="G46" i="25"/>
  <c r="F46" i="25"/>
  <c r="E46" i="25"/>
  <c r="D46" i="25"/>
  <c r="C46" i="25"/>
  <c r="B46" i="25"/>
  <c r="K45" i="25"/>
  <c r="J45" i="25"/>
  <c r="J56" i="25" s="1"/>
  <c r="I45" i="25"/>
  <c r="H45" i="25"/>
  <c r="G45" i="25"/>
  <c r="F45" i="25"/>
  <c r="E45" i="25"/>
  <c r="D45" i="25"/>
  <c r="C45" i="25"/>
  <c r="B45" i="25"/>
  <c r="L44" i="25"/>
  <c r="K44" i="25"/>
  <c r="J44" i="25"/>
  <c r="I44" i="25"/>
  <c r="H44" i="25"/>
  <c r="G44" i="25"/>
  <c r="F44" i="25"/>
  <c r="E44" i="25"/>
  <c r="D44" i="25"/>
  <c r="C44" i="25"/>
  <c r="B44" i="25"/>
  <c r="M43" i="25"/>
  <c r="L43" i="25"/>
  <c r="L56" i="25" s="1"/>
  <c r="K43" i="25"/>
  <c r="J43" i="25"/>
  <c r="I43" i="25"/>
  <c r="H43" i="25"/>
  <c r="G43" i="25"/>
  <c r="F43" i="25"/>
  <c r="E43" i="25"/>
  <c r="D43" i="25"/>
  <c r="C43" i="25"/>
  <c r="B43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Q39" i="25"/>
  <c r="P39" i="25"/>
  <c r="P56" i="25" s="1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R38" i="25"/>
  <c r="Q38" i="25"/>
  <c r="Q56" i="25" s="1"/>
  <c r="P38" i="25"/>
  <c r="P57" i="25" s="1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S37" i="25"/>
  <c r="R37" i="25"/>
  <c r="R56" i="25" s="1"/>
  <c r="Q37" i="25"/>
  <c r="Q57" i="25" s="1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B31" i="25"/>
  <c r="T56" i="28" l="1"/>
  <c r="T57" i="28"/>
  <c r="L56" i="27"/>
  <c r="L56" i="28"/>
  <c r="K57" i="29"/>
  <c r="J56" i="29"/>
  <c r="I57" i="29"/>
  <c r="D57" i="29"/>
  <c r="G57" i="30"/>
  <c r="G56" i="30"/>
  <c r="M57" i="28"/>
  <c r="D56" i="29"/>
  <c r="M57" i="30"/>
  <c r="I56" i="30"/>
  <c r="U56" i="25"/>
  <c r="N57" i="25"/>
  <c r="E56" i="25"/>
  <c r="M56" i="26"/>
  <c r="B56" i="26"/>
  <c r="Q57" i="27"/>
  <c r="J57" i="28"/>
  <c r="T57" i="30"/>
  <c r="D57" i="30"/>
  <c r="B56" i="27"/>
  <c r="N57" i="30"/>
  <c r="K56" i="29"/>
  <c r="U56" i="27"/>
  <c r="J56" i="27"/>
  <c r="G57" i="27"/>
  <c r="G56" i="27"/>
  <c r="S56" i="30"/>
  <c r="J57" i="30"/>
  <c r="M57" i="27"/>
  <c r="B57" i="27"/>
  <c r="I56" i="28"/>
  <c r="L57" i="30"/>
  <c r="O56" i="25"/>
  <c r="J57" i="25"/>
  <c r="E57" i="25"/>
  <c r="S57" i="26"/>
  <c r="K56" i="26"/>
  <c r="F56" i="26"/>
  <c r="C57" i="26"/>
  <c r="S56" i="27"/>
  <c r="N56" i="27"/>
  <c r="K57" i="27"/>
  <c r="I57" i="27"/>
  <c r="C56" i="27"/>
  <c r="S57" i="28"/>
  <c r="K57" i="28"/>
  <c r="F56" i="28"/>
  <c r="C57" i="28"/>
  <c r="T56" i="29"/>
  <c r="F57" i="29"/>
  <c r="T56" i="30"/>
  <c r="L56" i="30"/>
  <c r="I57" i="30"/>
  <c r="F57" i="30"/>
  <c r="C57" i="30"/>
  <c r="S57" i="25"/>
  <c r="L57" i="25"/>
  <c r="K56" i="25"/>
  <c r="F56" i="25"/>
  <c r="C57" i="25"/>
  <c r="F57" i="26"/>
  <c r="N57" i="27"/>
  <c r="D56" i="27"/>
  <c r="M56" i="28"/>
  <c r="I57" i="28"/>
  <c r="F57" i="28"/>
  <c r="H57" i="29"/>
  <c r="G56" i="29"/>
  <c r="E56" i="29"/>
  <c r="H57" i="30"/>
  <c r="D56" i="30"/>
  <c r="O57" i="25"/>
  <c r="S57" i="29"/>
  <c r="C57" i="29"/>
  <c r="Q57" i="29"/>
  <c r="S57" i="30"/>
  <c r="T56" i="25"/>
  <c r="M56" i="25"/>
  <c r="I57" i="25"/>
  <c r="F57" i="25"/>
  <c r="J56" i="26"/>
  <c r="R56" i="27"/>
  <c r="P57" i="27"/>
  <c r="H57" i="28"/>
  <c r="I56" i="29"/>
  <c r="R57" i="30"/>
  <c r="B57" i="30"/>
  <c r="B57" i="28"/>
  <c r="C56" i="29"/>
  <c r="R57" i="25"/>
  <c r="S56" i="26"/>
  <c r="K57" i="26"/>
  <c r="C56" i="26"/>
  <c r="S57" i="27"/>
  <c r="K56" i="27"/>
  <c r="C57" i="27"/>
  <c r="S56" i="28"/>
  <c r="C56" i="28"/>
  <c r="N57" i="29"/>
  <c r="Q57" i="30"/>
  <c r="R57" i="26"/>
  <c r="M57" i="26"/>
  <c r="B57" i="26"/>
  <c r="J57" i="27"/>
  <c r="E57" i="27"/>
  <c r="R57" i="28"/>
  <c r="S56" i="29"/>
  <c r="M57" i="25"/>
  <c r="B57" i="25"/>
  <c r="T57" i="25"/>
  <c r="S56" i="25"/>
  <c r="N56" i="25"/>
  <c r="K57" i="25"/>
  <c r="D57" i="25"/>
  <c r="C56" i="25"/>
  <c r="N57" i="26"/>
  <c r="M56" i="27"/>
  <c r="F57" i="27"/>
  <c r="E56" i="27"/>
  <c r="U56" i="28"/>
  <c r="Q57" i="28"/>
  <c r="E56" i="28"/>
  <c r="R56" i="29"/>
  <c r="P57" i="29"/>
  <c r="O57" i="29"/>
  <c r="O56" i="29"/>
  <c r="P57" i="30"/>
  <c r="O56" i="30"/>
  <c r="L57" i="29"/>
  <c r="K56" i="28"/>
  <c r="D56" i="28"/>
  <c r="I56" i="27"/>
  <c r="Q56" i="27"/>
  <c r="I57" i="26"/>
  <c r="Q57" i="26"/>
  <c r="H57" i="26"/>
  <c r="D56" i="25"/>
  <c r="D37" i="12"/>
  <c r="B54" i="24"/>
  <c r="B34" i="24"/>
  <c r="T60" i="24" l="1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B56" i="24"/>
  <c r="C53" i="24"/>
  <c r="B53" i="24"/>
  <c r="D52" i="24"/>
  <c r="C52" i="24"/>
  <c r="B52" i="24"/>
  <c r="B57" i="24" s="1"/>
  <c r="E51" i="24"/>
  <c r="D51" i="24"/>
  <c r="C51" i="24"/>
  <c r="B51" i="24"/>
  <c r="F50" i="24"/>
  <c r="E50" i="24"/>
  <c r="D50" i="24"/>
  <c r="C50" i="24"/>
  <c r="B50" i="24"/>
  <c r="G49" i="24"/>
  <c r="F49" i="24"/>
  <c r="F56" i="24" s="1"/>
  <c r="E49" i="24"/>
  <c r="D49" i="24"/>
  <c r="C49" i="24"/>
  <c r="B49" i="24"/>
  <c r="H48" i="24"/>
  <c r="G48" i="24"/>
  <c r="F48" i="24"/>
  <c r="F57" i="24" s="1"/>
  <c r="E48" i="24"/>
  <c r="D48" i="24"/>
  <c r="C48" i="24"/>
  <c r="B48" i="24"/>
  <c r="I47" i="24"/>
  <c r="H47" i="24"/>
  <c r="H56" i="24" s="1"/>
  <c r="G47" i="24"/>
  <c r="F47" i="24"/>
  <c r="E47" i="24"/>
  <c r="D47" i="24"/>
  <c r="C47" i="24"/>
  <c r="B47" i="24"/>
  <c r="J46" i="24"/>
  <c r="I46" i="24"/>
  <c r="I56" i="24" s="1"/>
  <c r="H46" i="24"/>
  <c r="H57" i="24" s="1"/>
  <c r="G46" i="24"/>
  <c r="F46" i="24"/>
  <c r="E46" i="24"/>
  <c r="D46" i="24"/>
  <c r="C46" i="24"/>
  <c r="B46" i="24"/>
  <c r="K45" i="24"/>
  <c r="J45" i="24"/>
  <c r="J56" i="24" s="1"/>
  <c r="I45" i="24"/>
  <c r="I57" i="24" s="1"/>
  <c r="H45" i="24"/>
  <c r="G45" i="24"/>
  <c r="F45" i="24"/>
  <c r="E45" i="24"/>
  <c r="D45" i="24"/>
  <c r="C45" i="24"/>
  <c r="B45" i="24"/>
  <c r="L44" i="24"/>
  <c r="K44" i="24"/>
  <c r="J44" i="24"/>
  <c r="I44" i="24"/>
  <c r="H44" i="24"/>
  <c r="G44" i="24"/>
  <c r="F44" i="24"/>
  <c r="E44" i="24"/>
  <c r="D44" i="24"/>
  <c r="C44" i="24"/>
  <c r="B44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N42" i="24"/>
  <c r="M42" i="24"/>
  <c r="M56" i="24" s="1"/>
  <c r="L42" i="24"/>
  <c r="K42" i="24"/>
  <c r="J42" i="24"/>
  <c r="I42" i="24"/>
  <c r="H42" i="24"/>
  <c r="G42" i="24"/>
  <c r="F42" i="24"/>
  <c r="E42" i="24"/>
  <c r="D42" i="24"/>
  <c r="C42" i="24"/>
  <c r="B42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S37" i="24"/>
  <c r="R37" i="24"/>
  <c r="R56" i="24" s="1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T36" i="24"/>
  <c r="S36" i="24"/>
  <c r="R36" i="24"/>
  <c r="R57" i="24" s="1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U35" i="24"/>
  <c r="T35" i="24"/>
  <c r="T56" i="24" s="1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1" i="24"/>
  <c r="K57" i="24" l="1"/>
  <c r="K56" i="24"/>
  <c r="M57" i="24"/>
  <c r="T57" i="24"/>
  <c r="U56" i="24"/>
  <c r="N57" i="24"/>
  <c r="J57" i="24"/>
  <c r="E57" i="24"/>
  <c r="P56" i="24"/>
  <c r="L57" i="24"/>
  <c r="C57" i="24"/>
  <c r="G57" i="24"/>
  <c r="G56" i="24"/>
  <c r="N56" i="24"/>
  <c r="D57" i="24"/>
  <c r="C56" i="24"/>
  <c r="L56" i="24"/>
  <c r="E56" i="24"/>
  <c r="P57" i="24"/>
  <c r="O57" i="24"/>
  <c r="O56" i="24"/>
  <c r="Q56" i="24"/>
  <c r="Q57" i="24"/>
  <c r="S57" i="24"/>
  <c r="S56" i="24"/>
  <c r="D56" i="24"/>
  <c r="T60" i="1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B54" i="23"/>
  <c r="C53" i="23"/>
  <c r="B53" i="23"/>
  <c r="B56" i="23" s="1"/>
  <c r="D52" i="23"/>
  <c r="C52" i="23"/>
  <c r="B52" i="23"/>
  <c r="E51" i="23"/>
  <c r="D51" i="23"/>
  <c r="C51" i="23"/>
  <c r="B51" i="23"/>
  <c r="F50" i="23"/>
  <c r="E50" i="23"/>
  <c r="D50" i="23"/>
  <c r="C50" i="23"/>
  <c r="B50" i="23"/>
  <c r="G49" i="23"/>
  <c r="F49" i="23"/>
  <c r="E49" i="23"/>
  <c r="D49" i="23"/>
  <c r="C49" i="23"/>
  <c r="B49" i="23"/>
  <c r="H48" i="23"/>
  <c r="G48" i="23"/>
  <c r="F48" i="23"/>
  <c r="E48" i="23"/>
  <c r="D48" i="23"/>
  <c r="C48" i="23"/>
  <c r="B48" i="23"/>
  <c r="I47" i="23"/>
  <c r="H47" i="23"/>
  <c r="H56" i="23" s="1"/>
  <c r="G47" i="23"/>
  <c r="F47" i="23"/>
  <c r="E47" i="23"/>
  <c r="D47" i="23"/>
  <c r="C47" i="23"/>
  <c r="B47" i="23"/>
  <c r="J46" i="23"/>
  <c r="I46" i="23"/>
  <c r="H46" i="23"/>
  <c r="G46" i="23"/>
  <c r="F46" i="23"/>
  <c r="E46" i="23"/>
  <c r="D46" i="23"/>
  <c r="C46" i="23"/>
  <c r="B46" i="23"/>
  <c r="K45" i="23"/>
  <c r="J45" i="23"/>
  <c r="I45" i="23"/>
  <c r="H45" i="23"/>
  <c r="G45" i="23"/>
  <c r="F45" i="23"/>
  <c r="E45" i="23"/>
  <c r="D45" i="23"/>
  <c r="C45" i="23"/>
  <c r="B45" i="23"/>
  <c r="L44" i="23"/>
  <c r="K44" i="23"/>
  <c r="J44" i="23"/>
  <c r="I44" i="23"/>
  <c r="H44" i="23"/>
  <c r="G44" i="23"/>
  <c r="F44" i="23"/>
  <c r="E44" i="23"/>
  <c r="D44" i="23"/>
  <c r="C44" i="23"/>
  <c r="B44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Q39" i="23"/>
  <c r="P39" i="23"/>
  <c r="P56" i="23" s="1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R38" i="23"/>
  <c r="Q38" i="23"/>
  <c r="P38" i="23"/>
  <c r="P57" i="23" s="1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B31" i="23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B54" i="22"/>
  <c r="C53" i="22"/>
  <c r="B53" i="22"/>
  <c r="D52" i="22"/>
  <c r="C52" i="22"/>
  <c r="B52" i="22"/>
  <c r="E51" i="22"/>
  <c r="D51" i="22"/>
  <c r="C51" i="22"/>
  <c r="B51" i="22"/>
  <c r="F50" i="22"/>
  <c r="E50" i="22"/>
  <c r="D50" i="22"/>
  <c r="C50" i="22"/>
  <c r="B50" i="22"/>
  <c r="G49" i="22"/>
  <c r="F49" i="22"/>
  <c r="E49" i="22"/>
  <c r="D49" i="22"/>
  <c r="C49" i="22"/>
  <c r="B49" i="22"/>
  <c r="H48" i="22"/>
  <c r="G48" i="22"/>
  <c r="F48" i="22"/>
  <c r="E48" i="22"/>
  <c r="D48" i="22"/>
  <c r="C48" i="22"/>
  <c r="B48" i="22"/>
  <c r="I47" i="22"/>
  <c r="H47" i="22"/>
  <c r="H56" i="22" s="1"/>
  <c r="G47" i="22"/>
  <c r="F47" i="22"/>
  <c r="E47" i="22"/>
  <c r="D47" i="22"/>
  <c r="C47" i="22"/>
  <c r="B47" i="22"/>
  <c r="J46" i="22"/>
  <c r="I46" i="22"/>
  <c r="H46" i="22"/>
  <c r="H57" i="22" s="1"/>
  <c r="G46" i="22"/>
  <c r="F46" i="22"/>
  <c r="E46" i="22"/>
  <c r="D46" i="22"/>
  <c r="C46" i="22"/>
  <c r="B46" i="22"/>
  <c r="K45" i="22"/>
  <c r="J45" i="22"/>
  <c r="I45" i="22"/>
  <c r="H45" i="22"/>
  <c r="G45" i="22"/>
  <c r="F45" i="22"/>
  <c r="E45" i="22"/>
  <c r="D45" i="22"/>
  <c r="C45" i="22"/>
  <c r="B45" i="22"/>
  <c r="L44" i="22"/>
  <c r="K44" i="22"/>
  <c r="J44" i="22"/>
  <c r="I44" i="22"/>
  <c r="H44" i="22"/>
  <c r="G44" i="22"/>
  <c r="F44" i="22"/>
  <c r="E44" i="22"/>
  <c r="D44" i="22"/>
  <c r="C44" i="22"/>
  <c r="B44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P40" i="22"/>
  <c r="O40" i="22"/>
  <c r="O56" i="22" s="1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Q39" i="22"/>
  <c r="P39" i="22"/>
  <c r="P56" i="22" s="1"/>
  <c r="O39" i="22"/>
  <c r="O57" i="22" s="1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B31" i="22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B54" i="8"/>
  <c r="C53" i="8"/>
  <c r="B53" i="8"/>
  <c r="D52" i="8"/>
  <c r="C52" i="8"/>
  <c r="B52" i="8"/>
  <c r="E51" i="8"/>
  <c r="D51" i="8"/>
  <c r="C51" i="8"/>
  <c r="B51" i="8"/>
  <c r="F50" i="8"/>
  <c r="E50" i="8"/>
  <c r="D50" i="8"/>
  <c r="C50" i="8"/>
  <c r="B50" i="8"/>
  <c r="G49" i="8"/>
  <c r="F49" i="8"/>
  <c r="E49" i="8"/>
  <c r="D49" i="8"/>
  <c r="C49" i="8"/>
  <c r="B49" i="8"/>
  <c r="H48" i="8"/>
  <c r="G48" i="8"/>
  <c r="F48" i="8"/>
  <c r="E48" i="8"/>
  <c r="D48" i="8"/>
  <c r="C48" i="8"/>
  <c r="B48" i="8"/>
  <c r="I47" i="8"/>
  <c r="H47" i="8"/>
  <c r="H56" i="8" s="1"/>
  <c r="G47" i="8"/>
  <c r="F47" i="8"/>
  <c r="E47" i="8"/>
  <c r="D47" i="8"/>
  <c r="C47" i="8"/>
  <c r="B47" i="8"/>
  <c r="J46" i="8"/>
  <c r="I46" i="8"/>
  <c r="I56" i="8" s="1"/>
  <c r="H46" i="8"/>
  <c r="G46" i="8"/>
  <c r="F46" i="8"/>
  <c r="E46" i="8"/>
  <c r="D46" i="8"/>
  <c r="C46" i="8"/>
  <c r="B46" i="8"/>
  <c r="K45" i="8"/>
  <c r="J45" i="8"/>
  <c r="I45" i="8"/>
  <c r="H45" i="8"/>
  <c r="G45" i="8"/>
  <c r="F45" i="8"/>
  <c r="E45" i="8"/>
  <c r="D45" i="8"/>
  <c r="C45" i="8"/>
  <c r="B45" i="8"/>
  <c r="L44" i="8"/>
  <c r="K44" i="8"/>
  <c r="J44" i="8"/>
  <c r="I44" i="8"/>
  <c r="H44" i="8"/>
  <c r="G44" i="8"/>
  <c r="F44" i="8"/>
  <c r="E44" i="8"/>
  <c r="D44" i="8"/>
  <c r="C44" i="8"/>
  <c r="B44" i="8"/>
  <c r="M43" i="8"/>
  <c r="L43" i="8"/>
  <c r="K43" i="8"/>
  <c r="J43" i="8"/>
  <c r="I43" i="8"/>
  <c r="H43" i="8"/>
  <c r="G43" i="8"/>
  <c r="F43" i="8"/>
  <c r="E43" i="8"/>
  <c r="D43" i="8"/>
  <c r="C43" i="8"/>
  <c r="B43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P40" i="8"/>
  <c r="O40" i="8"/>
  <c r="O56" i="8" s="1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Q39" i="8"/>
  <c r="P39" i="8"/>
  <c r="O39" i="8"/>
  <c r="O57" i="8" s="1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B31" i="8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B54" i="21"/>
  <c r="C53" i="21"/>
  <c r="B53" i="21"/>
  <c r="D52" i="21"/>
  <c r="C52" i="21"/>
  <c r="B52" i="21"/>
  <c r="E51" i="21"/>
  <c r="D51" i="21"/>
  <c r="C51" i="21"/>
  <c r="B51" i="21"/>
  <c r="F50" i="21"/>
  <c r="E50" i="21"/>
  <c r="D50" i="21"/>
  <c r="C50" i="21"/>
  <c r="B50" i="21"/>
  <c r="G49" i="21"/>
  <c r="F49" i="21"/>
  <c r="E49" i="21"/>
  <c r="D49" i="21"/>
  <c r="C49" i="21"/>
  <c r="B49" i="21"/>
  <c r="H48" i="21"/>
  <c r="G48" i="21"/>
  <c r="F48" i="21"/>
  <c r="E48" i="21"/>
  <c r="D48" i="21"/>
  <c r="C48" i="21"/>
  <c r="B48" i="21"/>
  <c r="I47" i="21"/>
  <c r="H47" i="21"/>
  <c r="H56" i="21" s="1"/>
  <c r="G47" i="21"/>
  <c r="F47" i="21"/>
  <c r="E47" i="21"/>
  <c r="D47" i="21"/>
  <c r="C47" i="21"/>
  <c r="B47" i="21"/>
  <c r="J46" i="21"/>
  <c r="I46" i="21"/>
  <c r="I56" i="21" s="1"/>
  <c r="H46" i="21"/>
  <c r="G46" i="21"/>
  <c r="F46" i="21"/>
  <c r="E46" i="21"/>
  <c r="D46" i="21"/>
  <c r="C46" i="21"/>
  <c r="B46" i="21"/>
  <c r="K45" i="21"/>
  <c r="J45" i="21"/>
  <c r="J56" i="21" s="1"/>
  <c r="I45" i="21"/>
  <c r="H45" i="21"/>
  <c r="G45" i="21"/>
  <c r="F45" i="21"/>
  <c r="E45" i="21"/>
  <c r="D45" i="21"/>
  <c r="C45" i="21"/>
  <c r="B45" i="21"/>
  <c r="L44" i="21"/>
  <c r="K44" i="21"/>
  <c r="J44" i="21"/>
  <c r="I44" i="21"/>
  <c r="H44" i="21"/>
  <c r="G44" i="21"/>
  <c r="F44" i="21"/>
  <c r="E44" i="21"/>
  <c r="D44" i="21"/>
  <c r="C44" i="21"/>
  <c r="B44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Q39" i="21"/>
  <c r="P39" i="21"/>
  <c r="P56" i="21" s="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B31" i="21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B54" i="20"/>
  <c r="C53" i="20"/>
  <c r="B53" i="20"/>
  <c r="D52" i="20"/>
  <c r="C52" i="20"/>
  <c r="B52" i="20"/>
  <c r="E51" i="20"/>
  <c r="D51" i="20"/>
  <c r="C51" i="20"/>
  <c r="B51" i="20"/>
  <c r="F50" i="20"/>
  <c r="E50" i="20"/>
  <c r="D50" i="20"/>
  <c r="C50" i="20"/>
  <c r="B50" i="20"/>
  <c r="G49" i="20"/>
  <c r="F49" i="20"/>
  <c r="E49" i="20"/>
  <c r="D49" i="20"/>
  <c r="C49" i="20"/>
  <c r="B49" i="20"/>
  <c r="H48" i="20"/>
  <c r="G48" i="20"/>
  <c r="F48" i="20"/>
  <c r="E48" i="20"/>
  <c r="D48" i="20"/>
  <c r="C48" i="20"/>
  <c r="B48" i="20"/>
  <c r="I47" i="20"/>
  <c r="H47" i="20"/>
  <c r="H56" i="20" s="1"/>
  <c r="G47" i="20"/>
  <c r="F47" i="20"/>
  <c r="E47" i="20"/>
  <c r="D47" i="20"/>
  <c r="C47" i="20"/>
  <c r="B47" i="20"/>
  <c r="J46" i="20"/>
  <c r="I46" i="20"/>
  <c r="I56" i="20" s="1"/>
  <c r="H46" i="20"/>
  <c r="G46" i="20"/>
  <c r="F46" i="20"/>
  <c r="E46" i="20"/>
  <c r="D46" i="20"/>
  <c r="C46" i="20"/>
  <c r="B46" i="20"/>
  <c r="K45" i="20"/>
  <c r="J45" i="20"/>
  <c r="I45" i="20"/>
  <c r="H45" i="20"/>
  <c r="G45" i="20"/>
  <c r="F45" i="20"/>
  <c r="E45" i="20"/>
  <c r="D45" i="20"/>
  <c r="C45" i="20"/>
  <c r="B45" i="20"/>
  <c r="L44" i="20"/>
  <c r="K44" i="20"/>
  <c r="J44" i="20"/>
  <c r="I44" i="20"/>
  <c r="H44" i="20"/>
  <c r="G44" i="20"/>
  <c r="F44" i="20"/>
  <c r="E44" i="20"/>
  <c r="D44" i="20"/>
  <c r="C44" i="20"/>
  <c r="B44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P40" i="20"/>
  <c r="O40" i="20"/>
  <c r="N40" i="20"/>
  <c r="N57" i="20" s="1"/>
  <c r="M40" i="20"/>
  <c r="L40" i="20"/>
  <c r="K40" i="20"/>
  <c r="J40" i="20"/>
  <c r="I40" i="20"/>
  <c r="H40" i="20"/>
  <c r="G40" i="20"/>
  <c r="F40" i="20"/>
  <c r="E40" i="20"/>
  <c r="D40" i="20"/>
  <c r="C40" i="20"/>
  <c r="B40" i="20"/>
  <c r="Q39" i="20"/>
  <c r="P39" i="20"/>
  <c r="P56" i="20" s="1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S37" i="20"/>
  <c r="R37" i="20"/>
  <c r="R56" i="20" s="1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V34" i="20"/>
  <c r="U34" i="20"/>
  <c r="U56" i="20" s="1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B31" i="20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B54" i="11"/>
  <c r="C53" i="11"/>
  <c r="B53" i="11"/>
  <c r="D52" i="11"/>
  <c r="C52" i="11"/>
  <c r="B52" i="11"/>
  <c r="E51" i="11"/>
  <c r="D51" i="11"/>
  <c r="C51" i="11"/>
  <c r="B51" i="11"/>
  <c r="F50" i="11"/>
  <c r="E50" i="11"/>
  <c r="E56" i="11" s="1"/>
  <c r="D50" i="11"/>
  <c r="C50" i="11"/>
  <c r="B50" i="11"/>
  <c r="G49" i="11"/>
  <c r="F49" i="11"/>
  <c r="E49" i="11"/>
  <c r="D49" i="11"/>
  <c r="C49" i="11"/>
  <c r="B49" i="11"/>
  <c r="H48" i="11"/>
  <c r="G48" i="11"/>
  <c r="F48" i="11"/>
  <c r="E48" i="11"/>
  <c r="D48" i="11"/>
  <c r="C48" i="11"/>
  <c r="B48" i="11"/>
  <c r="I47" i="11"/>
  <c r="H47" i="11"/>
  <c r="H56" i="11" s="1"/>
  <c r="G47" i="11"/>
  <c r="F47" i="11"/>
  <c r="E47" i="11"/>
  <c r="D47" i="11"/>
  <c r="C47" i="11"/>
  <c r="B47" i="11"/>
  <c r="J46" i="11"/>
  <c r="I46" i="11"/>
  <c r="H46" i="11"/>
  <c r="H57" i="11" s="1"/>
  <c r="G46" i="11"/>
  <c r="F46" i="11"/>
  <c r="E46" i="11"/>
  <c r="D46" i="11"/>
  <c r="C46" i="11"/>
  <c r="B46" i="11"/>
  <c r="K45" i="11"/>
  <c r="J45" i="11"/>
  <c r="I45" i="11"/>
  <c r="H45" i="11"/>
  <c r="G45" i="11"/>
  <c r="F45" i="11"/>
  <c r="E45" i="11"/>
  <c r="D45" i="11"/>
  <c r="C45" i="11"/>
  <c r="B45" i="11"/>
  <c r="L44" i="11"/>
  <c r="K44" i="11"/>
  <c r="J44" i="11"/>
  <c r="I44" i="11"/>
  <c r="H44" i="11"/>
  <c r="G44" i="11"/>
  <c r="F44" i="11"/>
  <c r="E44" i="11"/>
  <c r="D44" i="11"/>
  <c r="C44" i="11"/>
  <c r="B44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O41" i="11"/>
  <c r="N41" i="11"/>
  <c r="N56" i="11" s="1"/>
  <c r="M41" i="11"/>
  <c r="L41" i="11"/>
  <c r="K41" i="11"/>
  <c r="J41" i="11"/>
  <c r="I41" i="11"/>
  <c r="H41" i="11"/>
  <c r="G41" i="11"/>
  <c r="F41" i="11"/>
  <c r="E41" i="11"/>
  <c r="D41" i="11"/>
  <c r="C41" i="11"/>
  <c r="B41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Q39" i="11"/>
  <c r="P39" i="11"/>
  <c r="P56" i="11" s="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V34" i="11"/>
  <c r="U34" i="11"/>
  <c r="U56" i="11" s="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B31" i="11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B54" i="19"/>
  <c r="C53" i="19"/>
  <c r="B53" i="19"/>
  <c r="D52" i="19"/>
  <c r="C52" i="19"/>
  <c r="B52" i="19"/>
  <c r="E51" i="19"/>
  <c r="D51" i="19"/>
  <c r="C51" i="19"/>
  <c r="B51" i="19"/>
  <c r="F50" i="19"/>
  <c r="E50" i="19"/>
  <c r="D50" i="19"/>
  <c r="C50" i="19"/>
  <c r="B50" i="19"/>
  <c r="G49" i="19"/>
  <c r="F49" i="19"/>
  <c r="E49" i="19"/>
  <c r="D49" i="19"/>
  <c r="C49" i="19"/>
  <c r="B49" i="19"/>
  <c r="H48" i="19"/>
  <c r="G48" i="19"/>
  <c r="G56" i="19" s="1"/>
  <c r="F48" i="19"/>
  <c r="E48" i="19"/>
  <c r="D48" i="19"/>
  <c r="C48" i="19"/>
  <c r="B48" i="19"/>
  <c r="I47" i="19"/>
  <c r="H47" i="19"/>
  <c r="H56" i="19" s="1"/>
  <c r="G47" i="19"/>
  <c r="G57" i="19" s="1"/>
  <c r="F47" i="19"/>
  <c r="E47" i="19"/>
  <c r="D47" i="19"/>
  <c r="C47" i="19"/>
  <c r="B47" i="19"/>
  <c r="J46" i="19"/>
  <c r="I46" i="19"/>
  <c r="H46" i="19"/>
  <c r="G46" i="19"/>
  <c r="F46" i="19"/>
  <c r="E46" i="19"/>
  <c r="D46" i="19"/>
  <c r="C46" i="19"/>
  <c r="B46" i="19"/>
  <c r="K45" i="19"/>
  <c r="J45" i="19"/>
  <c r="I45" i="19"/>
  <c r="H45" i="19"/>
  <c r="G45" i="19"/>
  <c r="F45" i="19"/>
  <c r="E45" i="19"/>
  <c r="D45" i="19"/>
  <c r="C45" i="19"/>
  <c r="B45" i="19"/>
  <c r="L44" i="19"/>
  <c r="K44" i="19"/>
  <c r="J44" i="19"/>
  <c r="I44" i="19"/>
  <c r="H44" i="19"/>
  <c r="G44" i="19"/>
  <c r="F44" i="19"/>
  <c r="E44" i="19"/>
  <c r="D44" i="19"/>
  <c r="C44" i="19"/>
  <c r="B44" i="19"/>
  <c r="M43" i="19"/>
  <c r="L43" i="19"/>
  <c r="L56" i="19" s="1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Q39" i="19"/>
  <c r="P39" i="19"/>
  <c r="P56" i="19" s="1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B31" i="19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B54" i="18"/>
  <c r="C53" i="18"/>
  <c r="B53" i="18"/>
  <c r="D52" i="18"/>
  <c r="C52" i="18"/>
  <c r="B52" i="18"/>
  <c r="E51" i="18"/>
  <c r="D51" i="18"/>
  <c r="C51" i="18"/>
  <c r="B51" i="18"/>
  <c r="F50" i="18"/>
  <c r="E50" i="18"/>
  <c r="D50" i="18"/>
  <c r="C50" i="18"/>
  <c r="B50" i="18"/>
  <c r="G49" i="18"/>
  <c r="F49" i="18"/>
  <c r="E49" i="18"/>
  <c r="D49" i="18"/>
  <c r="C49" i="18"/>
  <c r="B49" i="18"/>
  <c r="H48" i="18"/>
  <c r="G48" i="18"/>
  <c r="F48" i="18"/>
  <c r="E48" i="18"/>
  <c r="D48" i="18"/>
  <c r="C48" i="18"/>
  <c r="B48" i="18"/>
  <c r="I47" i="18"/>
  <c r="H47" i="18"/>
  <c r="H56" i="18" s="1"/>
  <c r="G47" i="18"/>
  <c r="F47" i="18"/>
  <c r="E47" i="18"/>
  <c r="D47" i="18"/>
  <c r="C47" i="18"/>
  <c r="B47" i="18"/>
  <c r="J46" i="18"/>
  <c r="I46" i="18"/>
  <c r="H46" i="18"/>
  <c r="G46" i="18"/>
  <c r="F46" i="18"/>
  <c r="E46" i="18"/>
  <c r="D46" i="18"/>
  <c r="C46" i="18"/>
  <c r="B46" i="18"/>
  <c r="K45" i="18"/>
  <c r="J45" i="18"/>
  <c r="I45" i="18"/>
  <c r="H45" i="18"/>
  <c r="G45" i="18"/>
  <c r="F45" i="18"/>
  <c r="E45" i="18"/>
  <c r="D45" i="18"/>
  <c r="C45" i="18"/>
  <c r="B45" i="18"/>
  <c r="L44" i="18"/>
  <c r="K44" i="18"/>
  <c r="J44" i="18"/>
  <c r="I44" i="18"/>
  <c r="H44" i="18"/>
  <c r="G44" i="18"/>
  <c r="F44" i="18"/>
  <c r="E44" i="18"/>
  <c r="D44" i="18"/>
  <c r="C44" i="18"/>
  <c r="B44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P40" i="18"/>
  <c r="O40" i="18"/>
  <c r="O56" i="18" s="1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Q39" i="18"/>
  <c r="P39" i="18"/>
  <c r="P56" i="18" s="1"/>
  <c r="O39" i="18"/>
  <c r="O57" i="18" s="1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R38" i="18"/>
  <c r="Q38" i="18"/>
  <c r="Q56" i="18" s="1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U35" i="18"/>
  <c r="T35" i="18"/>
  <c r="T56" i="18" s="1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B31" i="18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B54" i="7"/>
  <c r="C53" i="7"/>
  <c r="B53" i="7"/>
  <c r="D52" i="7"/>
  <c r="C52" i="7"/>
  <c r="B52" i="7"/>
  <c r="E51" i="7"/>
  <c r="D51" i="7"/>
  <c r="C51" i="7"/>
  <c r="B51" i="7"/>
  <c r="F50" i="7"/>
  <c r="E50" i="7"/>
  <c r="D50" i="7"/>
  <c r="C50" i="7"/>
  <c r="B50" i="7"/>
  <c r="G49" i="7"/>
  <c r="F49" i="7"/>
  <c r="E49" i="7"/>
  <c r="D49" i="7"/>
  <c r="C49" i="7"/>
  <c r="B49" i="7"/>
  <c r="H48" i="7"/>
  <c r="G48" i="7"/>
  <c r="F48" i="7"/>
  <c r="E48" i="7"/>
  <c r="D48" i="7"/>
  <c r="C48" i="7"/>
  <c r="B48" i="7"/>
  <c r="I47" i="7"/>
  <c r="H47" i="7"/>
  <c r="H56" i="7" s="1"/>
  <c r="G47" i="7"/>
  <c r="F47" i="7"/>
  <c r="E47" i="7"/>
  <c r="D47" i="7"/>
  <c r="C47" i="7"/>
  <c r="B47" i="7"/>
  <c r="J46" i="7"/>
  <c r="I46" i="7"/>
  <c r="H46" i="7"/>
  <c r="G46" i="7"/>
  <c r="F46" i="7"/>
  <c r="E46" i="7"/>
  <c r="D46" i="7"/>
  <c r="C46" i="7"/>
  <c r="B46" i="7"/>
  <c r="K45" i="7"/>
  <c r="J45" i="7"/>
  <c r="I45" i="7"/>
  <c r="H45" i="7"/>
  <c r="G45" i="7"/>
  <c r="F45" i="7"/>
  <c r="E45" i="7"/>
  <c r="D45" i="7"/>
  <c r="C45" i="7"/>
  <c r="B45" i="7"/>
  <c r="L44" i="7"/>
  <c r="K44" i="7"/>
  <c r="J44" i="7"/>
  <c r="I44" i="7"/>
  <c r="H44" i="7"/>
  <c r="G44" i="7"/>
  <c r="F44" i="7"/>
  <c r="E44" i="7"/>
  <c r="D44" i="7"/>
  <c r="C44" i="7"/>
  <c r="B44" i="7"/>
  <c r="M43" i="7"/>
  <c r="L43" i="7"/>
  <c r="K43" i="7"/>
  <c r="J43" i="7"/>
  <c r="I43" i="7"/>
  <c r="H43" i="7"/>
  <c r="G43" i="7"/>
  <c r="F43" i="7"/>
  <c r="E43" i="7"/>
  <c r="D43" i="7"/>
  <c r="C43" i="7"/>
  <c r="B43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P56" i="7" s="1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B31" i="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B59" i="17"/>
  <c r="B54" i="17"/>
  <c r="C53" i="17"/>
  <c r="B53" i="17"/>
  <c r="D52" i="17"/>
  <c r="C52" i="17"/>
  <c r="B52" i="17"/>
  <c r="E51" i="17"/>
  <c r="D51" i="17"/>
  <c r="C51" i="17"/>
  <c r="B51" i="17"/>
  <c r="F50" i="17"/>
  <c r="E50" i="17"/>
  <c r="E56" i="17" s="1"/>
  <c r="D50" i="17"/>
  <c r="C50" i="17"/>
  <c r="B50" i="17"/>
  <c r="G49" i="17"/>
  <c r="F49" i="17"/>
  <c r="E49" i="17"/>
  <c r="D49" i="17"/>
  <c r="C49" i="17"/>
  <c r="B49" i="17"/>
  <c r="H48" i="17"/>
  <c r="G48" i="17"/>
  <c r="F48" i="17"/>
  <c r="E48" i="17"/>
  <c r="D48" i="17"/>
  <c r="C48" i="17"/>
  <c r="B48" i="17"/>
  <c r="I47" i="17"/>
  <c r="H47" i="17"/>
  <c r="H56" i="17" s="1"/>
  <c r="G47" i="17"/>
  <c r="F47" i="17"/>
  <c r="E47" i="17"/>
  <c r="D47" i="17"/>
  <c r="C47" i="17"/>
  <c r="B47" i="17"/>
  <c r="J46" i="17"/>
  <c r="I46" i="17"/>
  <c r="H46" i="17"/>
  <c r="G46" i="17"/>
  <c r="F46" i="17"/>
  <c r="E46" i="17"/>
  <c r="D46" i="17"/>
  <c r="C46" i="17"/>
  <c r="B46" i="17"/>
  <c r="K45" i="17"/>
  <c r="J45" i="17"/>
  <c r="I45" i="17"/>
  <c r="H45" i="17"/>
  <c r="G45" i="17"/>
  <c r="F45" i="17"/>
  <c r="E45" i="17"/>
  <c r="D45" i="17"/>
  <c r="C45" i="17"/>
  <c r="B45" i="17"/>
  <c r="L44" i="17"/>
  <c r="K44" i="17"/>
  <c r="J44" i="17"/>
  <c r="I44" i="17"/>
  <c r="H44" i="17"/>
  <c r="G44" i="17"/>
  <c r="F44" i="17"/>
  <c r="E44" i="17"/>
  <c r="D44" i="17"/>
  <c r="C44" i="17"/>
  <c r="B44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V34" i="17"/>
  <c r="U34" i="17"/>
  <c r="U56" i="17" s="1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B31" i="17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B54" i="16"/>
  <c r="C53" i="16"/>
  <c r="B53" i="16"/>
  <c r="D52" i="16"/>
  <c r="C52" i="16"/>
  <c r="B52" i="16"/>
  <c r="E51" i="16"/>
  <c r="D51" i="16"/>
  <c r="C51" i="16"/>
  <c r="B51" i="16"/>
  <c r="F50" i="16"/>
  <c r="E50" i="16"/>
  <c r="D50" i="16"/>
  <c r="C50" i="16"/>
  <c r="B50" i="16"/>
  <c r="G49" i="16"/>
  <c r="F49" i="16"/>
  <c r="E49" i="16"/>
  <c r="D49" i="16"/>
  <c r="C49" i="16"/>
  <c r="B49" i="16"/>
  <c r="H48" i="16"/>
  <c r="G48" i="16"/>
  <c r="F48" i="16"/>
  <c r="E48" i="16"/>
  <c r="D48" i="16"/>
  <c r="C48" i="16"/>
  <c r="B48" i="16"/>
  <c r="I47" i="16"/>
  <c r="H47" i="16"/>
  <c r="H56" i="16" s="1"/>
  <c r="G47" i="16"/>
  <c r="F47" i="16"/>
  <c r="E47" i="16"/>
  <c r="D47" i="16"/>
  <c r="C47" i="16"/>
  <c r="B47" i="16"/>
  <c r="J46" i="16"/>
  <c r="I46" i="16"/>
  <c r="H46" i="16"/>
  <c r="G46" i="16"/>
  <c r="F46" i="16"/>
  <c r="E46" i="16"/>
  <c r="D46" i="16"/>
  <c r="C46" i="16"/>
  <c r="B46" i="16"/>
  <c r="K45" i="16"/>
  <c r="J45" i="16"/>
  <c r="I45" i="16"/>
  <c r="H45" i="16"/>
  <c r="G45" i="16"/>
  <c r="F45" i="16"/>
  <c r="E45" i="16"/>
  <c r="D45" i="16"/>
  <c r="C45" i="16"/>
  <c r="B45" i="16"/>
  <c r="L44" i="16"/>
  <c r="K44" i="16"/>
  <c r="J44" i="16"/>
  <c r="I44" i="16"/>
  <c r="H44" i="16"/>
  <c r="G44" i="16"/>
  <c r="F44" i="16"/>
  <c r="E44" i="16"/>
  <c r="D44" i="16"/>
  <c r="C44" i="16"/>
  <c r="B44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Q39" i="16"/>
  <c r="P39" i="16"/>
  <c r="P56" i="16" s="1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B31" i="1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B54" i="6"/>
  <c r="C53" i="6"/>
  <c r="B53" i="6"/>
  <c r="D52" i="6"/>
  <c r="C52" i="6"/>
  <c r="B52" i="6"/>
  <c r="E51" i="6"/>
  <c r="D51" i="6"/>
  <c r="C51" i="6"/>
  <c r="B51" i="6"/>
  <c r="F50" i="6"/>
  <c r="E50" i="6"/>
  <c r="D50" i="6"/>
  <c r="C50" i="6"/>
  <c r="B50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I47" i="6"/>
  <c r="H47" i="6"/>
  <c r="H56" i="6" s="1"/>
  <c r="G47" i="6"/>
  <c r="F47" i="6"/>
  <c r="E47" i="6"/>
  <c r="D47" i="6"/>
  <c r="C47" i="6"/>
  <c r="B47" i="6"/>
  <c r="J46" i="6"/>
  <c r="I46" i="6"/>
  <c r="H46" i="6"/>
  <c r="G46" i="6"/>
  <c r="F46" i="6"/>
  <c r="E46" i="6"/>
  <c r="D46" i="6"/>
  <c r="C46" i="6"/>
  <c r="B46" i="6"/>
  <c r="K45" i="6"/>
  <c r="J45" i="6"/>
  <c r="I45" i="6"/>
  <c r="H45" i="6"/>
  <c r="G45" i="6"/>
  <c r="F45" i="6"/>
  <c r="E45" i="6"/>
  <c r="D45" i="6"/>
  <c r="C45" i="6"/>
  <c r="B45" i="6"/>
  <c r="L44" i="6"/>
  <c r="K44" i="6"/>
  <c r="J44" i="6"/>
  <c r="I44" i="6"/>
  <c r="H44" i="6"/>
  <c r="G44" i="6"/>
  <c r="F44" i="6"/>
  <c r="E44" i="6"/>
  <c r="D44" i="6"/>
  <c r="C44" i="6"/>
  <c r="B44" i="6"/>
  <c r="M43" i="6"/>
  <c r="L43" i="6"/>
  <c r="K43" i="6"/>
  <c r="J43" i="6"/>
  <c r="I43" i="6"/>
  <c r="H43" i="6"/>
  <c r="G43" i="6"/>
  <c r="F43" i="6"/>
  <c r="E43" i="6"/>
  <c r="D43" i="6"/>
  <c r="C43" i="6"/>
  <c r="B43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Q39" i="6"/>
  <c r="P39" i="6"/>
  <c r="P56" i="6" s="1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B31" i="6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B59" i="15"/>
  <c r="B54" i="15"/>
  <c r="C53" i="15"/>
  <c r="B53" i="15"/>
  <c r="D52" i="15"/>
  <c r="C52" i="15"/>
  <c r="B52" i="15"/>
  <c r="E51" i="15"/>
  <c r="D51" i="15"/>
  <c r="C51" i="15"/>
  <c r="B51" i="15"/>
  <c r="F50" i="15"/>
  <c r="E50" i="15"/>
  <c r="D50" i="15"/>
  <c r="C50" i="15"/>
  <c r="B50" i="15"/>
  <c r="G49" i="15"/>
  <c r="F49" i="15"/>
  <c r="E49" i="15"/>
  <c r="D49" i="15"/>
  <c r="C49" i="15"/>
  <c r="B49" i="15"/>
  <c r="H48" i="15"/>
  <c r="G48" i="15"/>
  <c r="F48" i="15"/>
  <c r="E48" i="15"/>
  <c r="D48" i="15"/>
  <c r="C48" i="15"/>
  <c r="B48" i="15"/>
  <c r="I47" i="15"/>
  <c r="H47" i="15"/>
  <c r="H56" i="15" s="1"/>
  <c r="G47" i="15"/>
  <c r="F47" i="15"/>
  <c r="E47" i="15"/>
  <c r="D47" i="15"/>
  <c r="C47" i="15"/>
  <c r="B47" i="15"/>
  <c r="J46" i="15"/>
  <c r="I46" i="15"/>
  <c r="H46" i="15"/>
  <c r="G46" i="15"/>
  <c r="F46" i="15"/>
  <c r="E46" i="15"/>
  <c r="D46" i="15"/>
  <c r="C46" i="15"/>
  <c r="B46" i="15"/>
  <c r="K45" i="15"/>
  <c r="J45" i="15"/>
  <c r="I45" i="15"/>
  <c r="H45" i="15"/>
  <c r="G45" i="15"/>
  <c r="F45" i="15"/>
  <c r="E45" i="15"/>
  <c r="D45" i="15"/>
  <c r="C45" i="15"/>
  <c r="B45" i="15"/>
  <c r="L44" i="15"/>
  <c r="K44" i="15"/>
  <c r="J44" i="15"/>
  <c r="I44" i="15"/>
  <c r="H44" i="15"/>
  <c r="G44" i="15"/>
  <c r="F44" i="15"/>
  <c r="E44" i="15"/>
  <c r="D44" i="15"/>
  <c r="C44" i="15"/>
  <c r="B44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Q39" i="15"/>
  <c r="P39" i="15"/>
  <c r="P56" i="15" s="1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B31" i="15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B60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B59" i="14"/>
  <c r="B54" i="14"/>
  <c r="C53" i="14"/>
  <c r="B53" i="14"/>
  <c r="D52" i="14"/>
  <c r="C52" i="14"/>
  <c r="B52" i="14"/>
  <c r="E51" i="14"/>
  <c r="D51" i="14"/>
  <c r="C51" i="14"/>
  <c r="B51" i="14"/>
  <c r="F50" i="14"/>
  <c r="E50" i="14"/>
  <c r="D50" i="14"/>
  <c r="C50" i="14"/>
  <c r="B50" i="14"/>
  <c r="G49" i="14"/>
  <c r="F49" i="14"/>
  <c r="E49" i="14"/>
  <c r="D49" i="14"/>
  <c r="C49" i="14"/>
  <c r="B49" i="14"/>
  <c r="H48" i="14"/>
  <c r="G48" i="14"/>
  <c r="F48" i="14"/>
  <c r="E48" i="14"/>
  <c r="D48" i="14"/>
  <c r="C48" i="14"/>
  <c r="B48" i="14"/>
  <c r="I47" i="14"/>
  <c r="H47" i="14"/>
  <c r="H56" i="14" s="1"/>
  <c r="G47" i="14"/>
  <c r="F47" i="14"/>
  <c r="E47" i="14"/>
  <c r="D47" i="14"/>
  <c r="C47" i="14"/>
  <c r="B47" i="14"/>
  <c r="J46" i="14"/>
  <c r="I46" i="14"/>
  <c r="H46" i="14"/>
  <c r="G46" i="14"/>
  <c r="F46" i="14"/>
  <c r="E46" i="14"/>
  <c r="D46" i="14"/>
  <c r="C46" i="14"/>
  <c r="B46" i="14"/>
  <c r="K45" i="14"/>
  <c r="J45" i="14"/>
  <c r="I45" i="14"/>
  <c r="H45" i="14"/>
  <c r="G45" i="14"/>
  <c r="F45" i="14"/>
  <c r="E45" i="14"/>
  <c r="D45" i="14"/>
  <c r="C45" i="14"/>
  <c r="B45" i="14"/>
  <c r="L44" i="14"/>
  <c r="K44" i="14"/>
  <c r="J44" i="14"/>
  <c r="I44" i="14"/>
  <c r="H44" i="14"/>
  <c r="G44" i="14"/>
  <c r="F44" i="14"/>
  <c r="E44" i="14"/>
  <c r="D44" i="14"/>
  <c r="C44" i="14"/>
  <c r="B44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Q39" i="14"/>
  <c r="P39" i="14"/>
  <c r="P56" i="14" s="1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B31" i="1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B54" i="4"/>
  <c r="C53" i="4"/>
  <c r="B53" i="4"/>
  <c r="D52" i="4"/>
  <c r="C52" i="4"/>
  <c r="B52" i="4"/>
  <c r="E51" i="4"/>
  <c r="D51" i="4"/>
  <c r="C51" i="4"/>
  <c r="B51" i="4"/>
  <c r="F50" i="4"/>
  <c r="E50" i="4"/>
  <c r="D50" i="4"/>
  <c r="C50" i="4"/>
  <c r="B50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I47" i="4"/>
  <c r="H47" i="4"/>
  <c r="H56" i="4" s="1"/>
  <c r="G47" i="4"/>
  <c r="F47" i="4"/>
  <c r="E47" i="4"/>
  <c r="D47" i="4"/>
  <c r="C47" i="4"/>
  <c r="B47" i="4"/>
  <c r="J46" i="4"/>
  <c r="I46" i="4"/>
  <c r="H46" i="4"/>
  <c r="G46" i="4"/>
  <c r="F46" i="4"/>
  <c r="E46" i="4"/>
  <c r="D46" i="4"/>
  <c r="C46" i="4"/>
  <c r="B46" i="4"/>
  <c r="K45" i="4"/>
  <c r="J45" i="4"/>
  <c r="I45" i="4"/>
  <c r="H45" i="4"/>
  <c r="G45" i="4"/>
  <c r="F45" i="4"/>
  <c r="E45" i="4"/>
  <c r="D45" i="4"/>
  <c r="C45" i="4"/>
  <c r="B45" i="4"/>
  <c r="L44" i="4"/>
  <c r="K44" i="4"/>
  <c r="J44" i="4"/>
  <c r="I44" i="4"/>
  <c r="H44" i="4"/>
  <c r="G44" i="4"/>
  <c r="F44" i="4"/>
  <c r="E44" i="4"/>
  <c r="D44" i="4"/>
  <c r="C44" i="4"/>
  <c r="B44" i="4"/>
  <c r="M43" i="4"/>
  <c r="L43" i="4"/>
  <c r="K43" i="4"/>
  <c r="J43" i="4"/>
  <c r="I43" i="4"/>
  <c r="H43" i="4"/>
  <c r="G43" i="4"/>
  <c r="F43" i="4"/>
  <c r="E43" i="4"/>
  <c r="D43" i="4"/>
  <c r="C43" i="4"/>
  <c r="B43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Q39" i="4"/>
  <c r="P39" i="4"/>
  <c r="P56" i="4" s="1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B31" i="4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B54" i="13"/>
  <c r="C53" i="13"/>
  <c r="B53" i="13"/>
  <c r="D52" i="13"/>
  <c r="C52" i="13"/>
  <c r="B52" i="13"/>
  <c r="E51" i="13"/>
  <c r="D51" i="13"/>
  <c r="C51" i="13"/>
  <c r="B51" i="13"/>
  <c r="F50" i="13"/>
  <c r="E50" i="13"/>
  <c r="D50" i="13"/>
  <c r="C50" i="13"/>
  <c r="B50" i="13"/>
  <c r="G49" i="13"/>
  <c r="F49" i="13"/>
  <c r="E49" i="13"/>
  <c r="D49" i="13"/>
  <c r="C49" i="13"/>
  <c r="B49" i="13"/>
  <c r="H48" i="13"/>
  <c r="G48" i="13"/>
  <c r="F48" i="13"/>
  <c r="E48" i="13"/>
  <c r="D48" i="13"/>
  <c r="C48" i="13"/>
  <c r="B48" i="13"/>
  <c r="I47" i="13"/>
  <c r="H47" i="13"/>
  <c r="H56" i="13" s="1"/>
  <c r="G47" i="13"/>
  <c r="F47" i="13"/>
  <c r="E47" i="13"/>
  <c r="D47" i="13"/>
  <c r="C47" i="13"/>
  <c r="B47" i="13"/>
  <c r="J46" i="13"/>
  <c r="I46" i="13"/>
  <c r="H46" i="13"/>
  <c r="G46" i="13"/>
  <c r="F46" i="13"/>
  <c r="E46" i="13"/>
  <c r="D46" i="13"/>
  <c r="C46" i="13"/>
  <c r="B46" i="13"/>
  <c r="K45" i="13"/>
  <c r="J45" i="13"/>
  <c r="J56" i="13" s="1"/>
  <c r="I45" i="13"/>
  <c r="H45" i="13"/>
  <c r="G45" i="13"/>
  <c r="F45" i="13"/>
  <c r="E45" i="13"/>
  <c r="D45" i="13"/>
  <c r="C45" i="13"/>
  <c r="B45" i="13"/>
  <c r="L44" i="13"/>
  <c r="K44" i="13"/>
  <c r="J44" i="13"/>
  <c r="I44" i="13"/>
  <c r="H44" i="13"/>
  <c r="G44" i="13"/>
  <c r="F44" i="13"/>
  <c r="E44" i="13"/>
  <c r="D44" i="13"/>
  <c r="C44" i="13"/>
  <c r="B44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Q39" i="13"/>
  <c r="P39" i="13"/>
  <c r="P56" i="13" s="1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S37" i="13"/>
  <c r="R37" i="13"/>
  <c r="R56" i="13" s="1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B31" i="13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B54" i="12"/>
  <c r="C53" i="12"/>
  <c r="B53" i="12"/>
  <c r="D52" i="12"/>
  <c r="C52" i="12"/>
  <c r="B52" i="12"/>
  <c r="E51" i="12"/>
  <c r="D51" i="12"/>
  <c r="C51" i="12"/>
  <c r="B51" i="12"/>
  <c r="F50" i="12"/>
  <c r="E50" i="12"/>
  <c r="D50" i="12"/>
  <c r="C50" i="12"/>
  <c r="B50" i="12"/>
  <c r="G49" i="12"/>
  <c r="F49" i="12"/>
  <c r="E49" i="12"/>
  <c r="D49" i="12"/>
  <c r="C49" i="12"/>
  <c r="B49" i="12"/>
  <c r="H48" i="12"/>
  <c r="G48" i="12"/>
  <c r="F48" i="12"/>
  <c r="E48" i="12"/>
  <c r="D48" i="12"/>
  <c r="C48" i="12"/>
  <c r="B48" i="12"/>
  <c r="I47" i="12"/>
  <c r="H47" i="12"/>
  <c r="H56" i="12" s="1"/>
  <c r="G47" i="12"/>
  <c r="F47" i="12"/>
  <c r="E47" i="12"/>
  <c r="D47" i="12"/>
  <c r="C47" i="12"/>
  <c r="B47" i="12"/>
  <c r="J46" i="12"/>
  <c r="I46" i="12"/>
  <c r="H46" i="12"/>
  <c r="G46" i="12"/>
  <c r="F46" i="12"/>
  <c r="E46" i="12"/>
  <c r="D46" i="12"/>
  <c r="C46" i="12"/>
  <c r="B46" i="12"/>
  <c r="K45" i="12"/>
  <c r="J45" i="12"/>
  <c r="I45" i="12"/>
  <c r="H45" i="12"/>
  <c r="G45" i="12"/>
  <c r="F45" i="12"/>
  <c r="E45" i="12"/>
  <c r="D45" i="12"/>
  <c r="C45" i="12"/>
  <c r="B45" i="12"/>
  <c r="L44" i="12"/>
  <c r="K44" i="12"/>
  <c r="J44" i="12"/>
  <c r="I44" i="12"/>
  <c r="H44" i="12"/>
  <c r="G44" i="12"/>
  <c r="F44" i="12"/>
  <c r="E44" i="12"/>
  <c r="D44" i="12"/>
  <c r="C44" i="12"/>
  <c r="B44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Q39" i="12"/>
  <c r="P39" i="12"/>
  <c r="P56" i="12" s="1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C37" i="12"/>
  <c r="B37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B31" i="12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B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I57" i="20" l="1"/>
  <c r="E56" i="20"/>
  <c r="R56" i="21"/>
  <c r="B56" i="21"/>
  <c r="T56" i="22"/>
  <c r="M56" i="22"/>
  <c r="P57" i="15"/>
  <c r="O57" i="15"/>
  <c r="O56" i="15"/>
  <c r="G56" i="17"/>
  <c r="H57" i="7"/>
  <c r="T57" i="19"/>
  <c r="D57" i="19"/>
  <c r="L56" i="11"/>
  <c r="J57" i="20"/>
  <c r="M56" i="13"/>
  <c r="M56" i="6"/>
  <c r="G57" i="16"/>
  <c r="G56" i="16"/>
  <c r="J56" i="8"/>
  <c r="G57" i="8"/>
  <c r="T56" i="15"/>
  <c r="G56" i="20"/>
  <c r="H57" i="21"/>
  <c r="B57" i="13"/>
  <c r="B56" i="4"/>
  <c r="J56" i="14"/>
  <c r="L56" i="16"/>
  <c r="G57" i="11"/>
  <c r="M57" i="13"/>
  <c r="Q56" i="4"/>
  <c r="I56" i="14"/>
  <c r="S56" i="15"/>
  <c r="Q56" i="17"/>
  <c r="N56" i="20"/>
  <c r="M56" i="23"/>
  <c r="F57" i="23"/>
  <c r="J57" i="8"/>
  <c r="E57" i="8"/>
  <c r="G57" i="21"/>
  <c r="Q56" i="20"/>
  <c r="P57" i="11"/>
  <c r="S56" i="11"/>
  <c r="C56" i="11"/>
  <c r="F56" i="19"/>
  <c r="M56" i="19"/>
  <c r="M57" i="19"/>
  <c r="J56" i="18"/>
  <c r="M56" i="4"/>
  <c r="N56" i="4"/>
  <c r="J56" i="4"/>
  <c r="R56" i="14"/>
  <c r="O57" i="14"/>
  <c r="O56" i="14"/>
  <c r="B56" i="14"/>
  <c r="J56" i="17"/>
  <c r="R56" i="12"/>
  <c r="F56" i="12"/>
  <c r="B56" i="12"/>
  <c r="I56" i="4"/>
  <c r="B57" i="4"/>
  <c r="D57" i="6"/>
  <c r="H57" i="16"/>
  <c r="I56" i="17"/>
  <c r="H57" i="15"/>
  <c r="G57" i="15"/>
  <c r="I56" i="6"/>
  <c r="T57" i="16"/>
  <c r="N56" i="16"/>
  <c r="K57" i="16"/>
  <c r="D57" i="16"/>
  <c r="N57" i="17"/>
  <c r="O57" i="7"/>
  <c r="O56" i="7"/>
  <c r="S56" i="13"/>
  <c r="T57" i="15"/>
  <c r="D57" i="15"/>
  <c r="U56" i="6"/>
  <c r="N57" i="6"/>
  <c r="E56" i="6"/>
  <c r="R56" i="16"/>
  <c r="B56" i="16"/>
  <c r="L57" i="7"/>
  <c r="I57" i="18"/>
  <c r="R56" i="8"/>
  <c r="P57" i="13"/>
  <c r="Q56" i="16"/>
  <c r="T56" i="7"/>
  <c r="H57" i="18"/>
  <c r="I57" i="11"/>
  <c r="P57" i="21"/>
  <c r="Q56" i="8"/>
  <c r="L57" i="22"/>
  <c r="N56" i="23"/>
  <c r="U56" i="23"/>
  <c r="E56" i="23"/>
  <c r="M57" i="8"/>
  <c r="O57" i="21"/>
  <c r="O56" i="21"/>
  <c r="L57" i="21"/>
  <c r="T57" i="21"/>
  <c r="K57" i="20"/>
  <c r="R57" i="20"/>
  <c r="K56" i="11"/>
  <c r="I56" i="19"/>
  <c r="L57" i="19"/>
  <c r="D57" i="18"/>
  <c r="L57" i="18"/>
  <c r="K57" i="7"/>
  <c r="R56" i="7"/>
  <c r="F56" i="7"/>
  <c r="B56" i="7"/>
  <c r="Q56" i="7"/>
  <c r="J57" i="17"/>
  <c r="G57" i="17"/>
  <c r="M57" i="17"/>
  <c r="L56" i="17"/>
  <c r="Q57" i="6"/>
  <c r="P57" i="6"/>
  <c r="S57" i="6"/>
  <c r="T56" i="6"/>
  <c r="S56" i="6"/>
  <c r="K57" i="14"/>
  <c r="H57" i="14"/>
  <c r="G57" i="4"/>
  <c r="M57" i="4"/>
  <c r="O57" i="13"/>
  <c r="O56" i="13"/>
  <c r="T56" i="13"/>
  <c r="E57" i="12"/>
  <c r="P57" i="14"/>
  <c r="L57" i="6"/>
  <c r="I56" i="7"/>
  <c r="B57" i="7"/>
  <c r="S56" i="19"/>
  <c r="C56" i="19"/>
  <c r="T57" i="11"/>
  <c r="Q57" i="11"/>
  <c r="N57" i="11"/>
  <c r="D57" i="11"/>
  <c r="B56" i="20"/>
  <c r="S57" i="21"/>
  <c r="Q56" i="21"/>
  <c r="J57" i="21"/>
  <c r="E57" i="21"/>
  <c r="L57" i="8"/>
  <c r="K56" i="8"/>
  <c r="I57" i="22"/>
  <c r="J56" i="16"/>
  <c r="R56" i="11"/>
  <c r="B56" i="11"/>
  <c r="E57" i="20"/>
  <c r="J56" i="22"/>
  <c r="G57" i="13"/>
  <c r="G56" i="13"/>
  <c r="E56" i="13"/>
  <c r="L57" i="14"/>
  <c r="I57" i="15"/>
  <c r="T57" i="17"/>
  <c r="N56" i="17"/>
  <c r="D57" i="17"/>
  <c r="P57" i="19"/>
  <c r="Q56" i="11"/>
  <c r="H57" i="8"/>
  <c r="I56" i="22"/>
  <c r="K57" i="23"/>
  <c r="C56" i="13"/>
  <c r="O57" i="4"/>
  <c r="G57" i="14"/>
  <c r="G56" i="14"/>
  <c r="U56" i="16"/>
  <c r="N57" i="16"/>
  <c r="D56" i="16"/>
  <c r="O57" i="17"/>
  <c r="J57" i="18"/>
  <c r="E57" i="18"/>
  <c r="S57" i="19"/>
  <c r="C57" i="19"/>
  <c r="T57" i="8"/>
  <c r="N56" i="8"/>
  <c r="K57" i="8"/>
  <c r="D57" i="8"/>
  <c r="N57" i="22"/>
  <c r="E57" i="4"/>
  <c r="C57" i="4"/>
  <c r="K57" i="15"/>
  <c r="C57" i="15"/>
  <c r="E57" i="17"/>
  <c r="F56" i="18"/>
  <c r="U56" i="8"/>
  <c r="L56" i="8"/>
  <c r="D56" i="8"/>
  <c r="U56" i="12"/>
  <c r="E56" i="12"/>
  <c r="B56" i="13"/>
  <c r="T57" i="14"/>
  <c r="S56" i="14"/>
  <c r="D57" i="14"/>
  <c r="C56" i="14"/>
  <c r="Q57" i="15"/>
  <c r="J57" i="16"/>
  <c r="E57" i="16"/>
  <c r="L57" i="17"/>
  <c r="K56" i="17"/>
  <c r="F56" i="17"/>
  <c r="M56" i="7"/>
  <c r="F57" i="7"/>
  <c r="J56" i="19"/>
  <c r="H57" i="19"/>
  <c r="U56" i="21"/>
  <c r="N57" i="21"/>
  <c r="L56" i="21"/>
  <c r="E56" i="21"/>
  <c r="B56" i="8"/>
  <c r="E57" i="22"/>
  <c r="K56" i="23"/>
  <c r="T56" i="4"/>
  <c r="F57" i="4"/>
  <c r="D57" i="4"/>
  <c r="R56" i="15"/>
  <c r="F56" i="15"/>
  <c r="B57" i="15"/>
  <c r="T56" i="17"/>
  <c r="M56" i="17"/>
  <c r="I57" i="17"/>
  <c r="K57" i="11"/>
  <c r="K56" i="22"/>
  <c r="T56" i="23"/>
  <c r="L57" i="23"/>
  <c r="T57" i="4"/>
  <c r="K57" i="4"/>
  <c r="J57" i="4"/>
  <c r="L57" i="4"/>
  <c r="K56" i="4"/>
  <c r="F56" i="4"/>
  <c r="I57" i="4"/>
  <c r="H57" i="4"/>
  <c r="G56" i="4"/>
  <c r="S57" i="4"/>
  <c r="S56" i="4"/>
  <c r="U56" i="4"/>
  <c r="Q57" i="4"/>
  <c r="N57" i="4"/>
  <c r="L56" i="4"/>
  <c r="E56" i="4"/>
  <c r="R57" i="4"/>
  <c r="P57" i="4"/>
  <c r="O56" i="4"/>
  <c r="J56" i="23"/>
  <c r="H57" i="23"/>
  <c r="R57" i="23"/>
  <c r="I56" i="23"/>
  <c r="B57" i="23"/>
  <c r="Q57" i="23"/>
  <c r="N57" i="23"/>
  <c r="R56" i="23"/>
  <c r="O57" i="23"/>
  <c r="Q56" i="23"/>
  <c r="I57" i="23"/>
  <c r="D57" i="23"/>
  <c r="S56" i="23"/>
  <c r="J57" i="23"/>
  <c r="E57" i="23"/>
  <c r="C57" i="23"/>
  <c r="S57" i="23"/>
  <c r="F56" i="23"/>
  <c r="G57" i="23"/>
  <c r="G56" i="23"/>
  <c r="M57" i="23"/>
  <c r="L56" i="23"/>
  <c r="O56" i="23"/>
  <c r="G57" i="22"/>
  <c r="G56" i="22"/>
  <c r="M57" i="22"/>
  <c r="T57" i="22"/>
  <c r="N56" i="22"/>
  <c r="D57" i="22"/>
  <c r="U56" i="22"/>
  <c r="L56" i="22"/>
  <c r="E56" i="22"/>
  <c r="R56" i="22"/>
  <c r="B56" i="22"/>
  <c r="Q56" i="22"/>
  <c r="J57" i="22"/>
  <c r="C57" i="22"/>
  <c r="F57" i="22"/>
  <c r="R57" i="22"/>
  <c r="S56" i="22"/>
  <c r="K57" i="22"/>
  <c r="S57" i="22"/>
  <c r="Q57" i="22"/>
  <c r="P57" i="22"/>
  <c r="F56" i="22"/>
  <c r="B57" i="22"/>
  <c r="S57" i="8"/>
  <c r="C57" i="8"/>
  <c r="P56" i="8"/>
  <c r="G56" i="8"/>
  <c r="S56" i="8"/>
  <c r="C56" i="8"/>
  <c r="Q57" i="8"/>
  <c r="N57" i="8"/>
  <c r="P57" i="8"/>
  <c r="M56" i="8"/>
  <c r="F56" i="8"/>
  <c r="T56" i="8"/>
  <c r="F57" i="8"/>
  <c r="E56" i="8"/>
  <c r="R57" i="8"/>
  <c r="B57" i="8"/>
  <c r="I57" i="8"/>
  <c r="K56" i="21"/>
  <c r="T56" i="21"/>
  <c r="I57" i="21"/>
  <c r="G56" i="21"/>
  <c r="K57" i="21"/>
  <c r="D57" i="21"/>
  <c r="Q57" i="21"/>
  <c r="C57" i="21"/>
  <c r="F56" i="21"/>
  <c r="M56" i="21"/>
  <c r="F57" i="21"/>
  <c r="D56" i="21"/>
  <c r="R57" i="21"/>
  <c r="M57" i="21"/>
  <c r="B57" i="21"/>
  <c r="N56" i="21"/>
  <c r="L57" i="20"/>
  <c r="K56" i="20"/>
  <c r="F56" i="20"/>
  <c r="O57" i="20"/>
  <c r="T56" i="20"/>
  <c r="M56" i="20"/>
  <c r="F57" i="20"/>
  <c r="O56" i="20"/>
  <c r="H57" i="20"/>
  <c r="G57" i="20"/>
  <c r="B57" i="20"/>
  <c r="T57" i="20"/>
  <c r="D57" i="20"/>
  <c r="Q57" i="20"/>
  <c r="L56" i="20"/>
  <c r="P57" i="20"/>
  <c r="M57" i="20"/>
  <c r="S57" i="20"/>
  <c r="J56" i="20"/>
  <c r="C57" i="20"/>
  <c r="J57" i="11"/>
  <c r="F56" i="11"/>
  <c r="M56" i="11"/>
  <c r="B57" i="11"/>
  <c r="J56" i="11"/>
  <c r="G56" i="11"/>
  <c r="R57" i="11"/>
  <c r="M57" i="11"/>
  <c r="I56" i="11"/>
  <c r="O57" i="11"/>
  <c r="O56" i="11"/>
  <c r="E57" i="11"/>
  <c r="S57" i="11"/>
  <c r="C57" i="11"/>
  <c r="T56" i="11"/>
  <c r="F57" i="11"/>
  <c r="N56" i="19"/>
  <c r="U56" i="19"/>
  <c r="N57" i="19"/>
  <c r="E56" i="19"/>
  <c r="O57" i="19"/>
  <c r="O56" i="19"/>
  <c r="J57" i="19"/>
  <c r="K56" i="19"/>
  <c r="I57" i="19"/>
  <c r="T56" i="19"/>
  <c r="F57" i="19"/>
  <c r="R57" i="19"/>
  <c r="B57" i="19"/>
  <c r="K57" i="19"/>
  <c r="Q57" i="19"/>
  <c r="R56" i="19"/>
  <c r="B56" i="19"/>
  <c r="Q56" i="19"/>
  <c r="E57" i="19"/>
  <c r="M56" i="18"/>
  <c r="F57" i="18"/>
  <c r="G56" i="18"/>
  <c r="S57" i="18"/>
  <c r="M57" i="18"/>
  <c r="I56" i="18"/>
  <c r="T57" i="18"/>
  <c r="N56" i="18"/>
  <c r="C56" i="18"/>
  <c r="C57" i="18"/>
  <c r="U56" i="18"/>
  <c r="Q57" i="18"/>
  <c r="N57" i="18"/>
  <c r="E56" i="18"/>
  <c r="R56" i="18"/>
  <c r="P57" i="18"/>
  <c r="B57" i="18"/>
  <c r="K57" i="18"/>
  <c r="G57" i="18"/>
  <c r="R57" i="18"/>
  <c r="S56" i="18"/>
  <c r="L56" i="18"/>
  <c r="G56" i="7"/>
  <c r="R57" i="7"/>
  <c r="N56" i="7"/>
  <c r="D57" i="7"/>
  <c r="U56" i="7"/>
  <c r="N57" i="7"/>
  <c r="E56" i="7"/>
  <c r="J57" i="7"/>
  <c r="E57" i="7"/>
  <c r="K56" i="7"/>
  <c r="T57" i="7"/>
  <c r="G57" i="7"/>
  <c r="M57" i="7"/>
  <c r="S57" i="7"/>
  <c r="J56" i="7"/>
  <c r="I57" i="7"/>
  <c r="C57" i="7"/>
  <c r="Q57" i="7"/>
  <c r="L56" i="7"/>
  <c r="P57" i="7"/>
  <c r="F57" i="17"/>
  <c r="H57" i="17"/>
  <c r="R57" i="17"/>
  <c r="B57" i="17"/>
  <c r="K57" i="17"/>
  <c r="P56" i="17"/>
  <c r="R56" i="17"/>
  <c r="B56" i="17"/>
  <c r="S57" i="17"/>
  <c r="S56" i="17"/>
  <c r="C57" i="17"/>
  <c r="Q57" i="17"/>
  <c r="P57" i="17"/>
  <c r="O56" i="17"/>
  <c r="L57" i="16"/>
  <c r="M56" i="16"/>
  <c r="I57" i="16"/>
  <c r="S56" i="16"/>
  <c r="C57" i="16"/>
  <c r="Q57" i="16"/>
  <c r="P57" i="16"/>
  <c r="O57" i="16"/>
  <c r="O56" i="16"/>
  <c r="S57" i="16"/>
  <c r="K56" i="16"/>
  <c r="F56" i="16"/>
  <c r="T56" i="16"/>
  <c r="F57" i="16"/>
  <c r="E56" i="16"/>
  <c r="R57" i="16"/>
  <c r="M57" i="16"/>
  <c r="I56" i="16"/>
  <c r="B57" i="16"/>
  <c r="T57" i="6"/>
  <c r="L56" i="6"/>
  <c r="F56" i="6"/>
  <c r="F57" i="6"/>
  <c r="G57" i="6"/>
  <c r="R57" i="6"/>
  <c r="M57" i="6"/>
  <c r="B57" i="6"/>
  <c r="N56" i="6"/>
  <c r="K57" i="6"/>
  <c r="J56" i="6"/>
  <c r="I57" i="6"/>
  <c r="C57" i="6"/>
  <c r="R56" i="6"/>
  <c r="O57" i="6"/>
  <c r="O56" i="6"/>
  <c r="B56" i="6"/>
  <c r="Q56" i="6"/>
  <c r="J57" i="6"/>
  <c r="E57" i="6"/>
  <c r="K56" i="6"/>
  <c r="G56" i="6"/>
  <c r="H57" i="6"/>
  <c r="I56" i="15"/>
  <c r="N56" i="15"/>
  <c r="J56" i="15"/>
  <c r="U56" i="15"/>
  <c r="Q56" i="15"/>
  <c r="L57" i="15"/>
  <c r="G56" i="15"/>
  <c r="J57" i="15"/>
  <c r="E57" i="15"/>
  <c r="S57" i="15"/>
  <c r="K56" i="15"/>
  <c r="M56" i="15"/>
  <c r="F57" i="15"/>
  <c r="R57" i="15"/>
  <c r="M57" i="15"/>
  <c r="N57" i="15"/>
  <c r="L56" i="15"/>
  <c r="E56" i="15"/>
  <c r="Q56" i="14"/>
  <c r="F56" i="14"/>
  <c r="M56" i="14"/>
  <c r="B57" i="14"/>
  <c r="Q57" i="14"/>
  <c r="L56" i="14"/>
  <c r="N56" i="14"/>
  <c r="I57" i="14"/>
  <c r="U56" i="14"/>
  <c r="N57" i="14"/>
  <c r="E56" i="14"/>
  <c r="J57" i="14"/>
  <c r="E57" i="14"/>
  <c r="S57" i="14"/>
  <c r="K56" i="14"/>
  <c r="C57" i="14"/>
  <c r="T56" i="14"/>
  <c r="F57" i="14"/>
  <c r="R57" i="14"/>
  <c r="M57" i="14"/>
  <c r="K57" i="13"/>
  <c r="U56" i="13"/>
  <c r="N57" i="13"/>
  <c r="L56" i="13"/>
  <c r="K56" i="13"/>
  <c r="F56" i="13"/>
  <c r="F57" i="13"/>
  <c r="H57" i="13"/>
  <c r="R57" i="13"/>
  <c r="I56" i="13"/>
  <c r="N56" i="13"/>
  <c r="D56" i="13"/>
  <c r="Q57" i="13"/>
  <c r="J57" i="13"/>
  <c r="E57" i="13"/>
  <c r="S57" i="13"/>
  <c r="C57" i="13"/>
  <c r="L57" i="13"/>
  <c r="I57" i="13"/>
  <c r="D57" i="13"/>
  <c r="T57" i="23"/>
  <c r="C56" i="23"/>
  <c r="D56" i="23"/>
  <c r="C56" i="22"/>
  <c r="D56" i="22"/>
  <c r="C56" i="21"/>
  <c r="S56" i="21"/>
  <c r="C56" i="20"/>
  <c r="S56" i="20"/>
  <c r="D56" i="20"/>
  <c r="L57" i="11"/>
  <c r="D56" i="11"/>
  <c r="D56" i="19"/>
  <c r="B56" i="18"/>
  <c r="K56" i="18"/>
  <c r="D56" i="18"/>
  <c r="C56" i="7"/>
  <c r="S56" i="7"/>
  <c r="D56" i="7"/>
  <c r="C56" i="17"/>
  <c r="D56" i="17"/>
  <c r="C56" i="16"/>
  <c r="C56" i="6"/>
  <c r="D56" i="6"/>
  <c r="B56" i="15"/>
  <c r="C56" i="15"/>
  <c r="D56" i="15"/>
  <c r="D56" i="14"/>
  <c r="R56" i="4"/>
  <c r="C56" i="4"/>
  <c r="D56" i="4"/>
  <c r="T57" i="13"/>
  <c r="Q56" i="13"/>
  <c r="M57" i="12"/>
  <c r="I56" i="12"/>
  <c r="M56" i="12"/>
  <c r="T57" i="12"/>
  <c r="N56" i="12"/>
  <c r="D57" i="12"/>
  <c r="I57" i="12"/>
  <c r="J56" i="12"/>
  <c r="H57" i="12"/>
  <c r="G57" i="12"/>
  <c r="G56" i="12"/>
  <c r="N57" i="12"/>
  <c r="L56" i="12"/>
  <c r="J57" i="12"/>
  <c r="S57" i="12"/>
  <c r="L57" i="12"/>
  <c r="K56" i="12"/>
  <c r="C57" i="12"/>
  <c r="T56" i="12"/>
  <c r="F57" i="12"/>
  <c r="R57" i="12"/>
  <c r="B57" i="12"/>
  <c r="S56" i="12"/>
  <c r="K57" i="12"/>
  <c r="C56" i="12"/>
  <c r="Q57" i="12"/>
  <c r="P57" i="12"/>
  <c r="O57" i="12"/>
  <c r="O56" i="12"/>
  <c r="Q56" i="12"/>
  <c r="D56" i="12"/>
  <c r="B48" i="10"/>
  <c r="C48" i="10"/>
  <c r="D48" i="10"/>
  <c r="B49" i="10"/>
  <c r="C49" i="10"/>
  <c r="D49" i="10"/>
  <c r="B50" i="10"/>
  <c r="C50" i="10"/>
  <c r="D50" i="10"/>
  <c r="B51" i="10"/>
  <c r="C51" i="10"/>
  <c r="D51" i="10"/>
  <c r="B52" i="10"/>
  <c r="C52" i="10"/>
  <c r="C56" i="10" s="1"/>
  <c r="D52" i="10"/>
  <c r="B53" i="10"/>
  <c r="C53" i="10"/>
  <c r="B54" i="10"/>
  <c r="C34" i="10"/>
  <c r="D34" i="10"/>
  <c r="C35" i="10"/>
  <c r="D35" i="10"/>
  <c r="C36" i="10"/>
  <c r="D36" i="10"/>
  <c r="C37" i="10"/>
  <c r="D37" i="10"/>
  <c r="C38" i="10"/>
  <c r="D38" i="10"/>
  <c r="C39" i="10"/>
  <c r="D39" i="10"/>
  <c r="C40" i="10"/>
  <c r="D40" i="10"/>
  <c r="C41" i="10"/>
  <c r="D41" i="10"/>
  <c r="C42" i="10"/>
  <c r="D42" i="10"/>
  <c r="C43" i="10"/>
  <c r="D43" i="10"/>
  <c r="C44" i="10"/>
  <c r="D44" i="10"/>
  <c r="C45" i="10"/>
  <c r="D45" i="10"/>
  <c r="C46" i="10"/>
  <c r="D46" i="10"/>
  <c r="C47" i="10"/>
  <c r="D47" i="10"/>
  <c r="B38" i="10"/>
  <c r="B39" i="10"/>
  <c r="B40" i="10"/>
  <c r="B41" i="10"/>
  <c r="B42" i="10"/>
  <c r="B43" i="10"/>
  <c r="B44" i="10"/>
  <c r="B45" i="10"/>
  <c r="B46" i="10"/>
  <c r="B47" i="10"/>
  <c r="B37" i="10"/>
  <c r="B36" i="10"/>
  <c r="B35" i="10"/>
  <c r="B34" i="10"/>
  <c r="B57" i="10" l="1"/>
  <c r="D57" i="10"/>
  <c r="B56" i="10"/>
  <c r="C57" i="10"/>
  <c r="E51" i="10" l="1"/>
  <c r="F50" i="10"/>
  <c r="E50" i="10"/>
  <c r="G49" i="10"/>
  <c r="F49" i="10"/>
  <c r="F56" i="10" s="1"/>
  <c r="E49" i="10"/>
  <c r="H48" i="10"/>
  <c r="G48" i="10"/>
  <c r="G56" i="10" s="1"/>
  <c r="F48" i="10"/>
  <c r="E48" i="10"/>
  <c r="I47" i="10"/>
  <c r="H47" i="10"/>
  <c r="G47" i="10"/>
  <c r="F47" i="10"/>
  <c r="E47" i="10"/>
  <c r="J46" i="10"/>
  <c r="I46" i="10"/>
  <c r="H46" i="10"/>
  <c r="G46" i="10"/>
  <c r="F46" i="10"/>
  <c r="E46" i="10"/>
  <c r="K45" i="10"/>
  <c r="J45" i="10"/>
  <c r="I45" i="10"/>
  <c r="I57" i="10" s="1"/>
  <c r="H45" i="10"/>
  <c r="G45" i="10"/>
  <c r="F45" i="10"/>
  <c r="E45" i="10"/>
  <c r="L44" i="10"/>
  <c r="K44" i="10"/>
  <c r="K56" i="10" s="1"/>
  <c r="J44" i="10"/>
  <c r="I44" i="10"/>
  <c r="H44" i="10"/>
  <c r="G44" i="10"/>
  <c r="F44" i="10"/>
  <c r="E44" i="10"/>
  <c r="M43" i="10"/>
  <c r="L43" i="10"/>
  <c r="K43" i="10"/>
  <c r="K57" i="10" s="1"/>
  <c r="J43" i="10"/>
  <c r="I43" i="10"/>
  <c r="H43" i="10"/>
  <c r="G43" i="10"/>
  <c r="F43" i="10"/>
  <c r="E43" i="10"/>
  <c r="N42" i="10"/>
  <c r="M42" i="10"/>
  <c r="L42" i="10"/>
  <c r="L57" i="10" s="1"/>
  <c r="K42" i="10"/>
  <c r="J42" i="10"/>
  <c r="I42" i="10"/>
  <c r="H42" i="10"/>
  <c r="G42" i="10"/>
  <c r="F42" i="10"/>
  <c r="E42" i="10"/>
  <c r="O41" i="10"/>
  <c r="N41" i="10"/>
  <c r="M41" i="10"/>
  <c r="L41" i="10"/>
  <c r="K41" i="10"/>
  <c r="J41" i="10"/>
  <c r="I41" i="10"/>
  <c r="H41" i="10"/>
  <c r="G41" i="10"/>
  <c r="F41" i="10"/>
  <c r="E41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Q39" i="10"/>
  <c r="P39" i="10"/>
  <c r="P56" i="10" s="1"/>
  <c r="O39" i="10"/>
  <c r="N39" i="10"/>
  <c r="M39" i="10"/>
  <c r="L39" i="10"/>
  <c r="K39" i="10"/>
  <c r="J39" i="10"/>
  <c r="I39" i="10"/>
  <c r="H39" i="10"/>
  <c r="G39" i="10"/>
  <c r="F39" i="10"/>
  <c r="E39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T36" i="10"/>
  <c r="S36" i="10"/>
  <c r="S56" i="10" s="1"/>
  <c r="R36" i="10"/>
  <c r="R57" i="10" s="1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U35" i="10"/>
  <c r="T35" i="10"/>
  <c r="S35" i="10"/>
  <c r="S57" i="10" s="1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V34" i="10"/>
  <c r="U34" i="10"/>
  <c r="T34" i="10"/>
  <c r="T57" i="10" s="1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B31" i="10"/>
  <c r="B41" i="5"/>
  <c r="B74" i="5"/>
  <c r="C73" i="5"/>
  <c r="B73" i="5"/>
  <c r="D72" i="5"/>
  <c r="C72" i="5"/>
  <c r="B72" i="5"/>
  <c r="E71" i="5"/>
  <c r="D71" i="5"/>
  <c r="C71" i="5"/>
  <c r="B71" i="5"/>
  <c r="F70" i="5"/>
  <c r="E70" i="5"/>
  <c r="D70" i="5"/>
  <c r="C70" i="5"/>
  <c r="B70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I67" i="5"/>
  <c r="H67" i="5"/>
  <c r="G67" i="5"/>
  <c r="F67" i="5"/>
  <c r="E67" i="5"/>
  <c r="D67" i="5"/>
  <c r="C67" i="5"/>
  <c r="B67" i="5"/>
  <c r="J66" i="5"/>
  <c r="I66" i="5"/>
  <c r="H66" i="5"/>
  <c r="G66" i="5"/>
  <c r="F66" i="5"/>
  <c r="E66" i="5"/>
  <c r="D66" i="5"/>
  <c r="C66" i="5"/>
  <c r="B66" i="5"/>
  <c r="K65" i="5"/>
  <c r="J65" i="5"/>
  <c r="I65" i="5"/>
  <c r="H65" i="5"/>
  <c r="G65" i="5"/>
  <c r="F65" i="5"/>
  <c r="E65" i="5"/>
  <c r="D65" i="5"/>
  <c r="C65" i="5"/>
  <c r="B65" i="5"/>
  <c r="L64" i="5"/>
  <c r="K64" i="5"/>
  <c r="J64" i="5"/>
  <c r="I64" i="5"/>
  <c r="H64" i="5"/>
  <c r="G64" i="5"/>
  <c r="F64" i="5"/>
  <c r="E64" i="5"/>
  <c r="D64" i="5"/>
  <c r="C64" i="5"/>
  <c r="B64" i="5"/>
  <c r="M63" i="5"/>
  <c r="L63" i="5"/>
  <c r="K63" i="5"/>
  <c r="J63" i="5"/>
  <c r="I63" i="5"/>
  <c r="H63" i="5"/>
  <c r="G63" i="5"/>
  <c r="F63" i="5"/>
  <c r="E63" i="5"/>
  <c r="D63" i="5"/>
  <c r="C63" i="5"/>
  <c r="B63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C43" i="5"/>
  <c r="D43" i="5" s="1"/>
  <c r="E43" i="5" s="1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S43" i="5" s="1"/>
  <c r="T43" i="5" s="1"/>
  <c r="U43" i="5" s="1"/>
  <c r="V43" i="5" s="1"/>
  <c r="W43" i="5" s="1"/>
  <c r="X43" i="5" s="1"/>
  <c r="Y43" i="5" s="1"/>
  <c r="Z43" i="5" s="1"/>
  <c r="AA43" i="5" s="1"/>
  <c r="AB43" i="5" s="1"/>
  <c r="AC43" i="5" s="1"/>
  <c r="AD43" i="5" s="1"/>
  <c r="AE43" i="5" s="1"/>
  <c r="AF43" i="5" s="1"/>
  <c r="AG43" i="5" s="1"/>
  <c r="C7" i="5"/>
  <c r="D7" i="5" s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M56" i="10" l="1"/>
  <c r="L56" i="10"/>
  <c r="I56" i="10"/>
  <c r="N57" i="10"/>
  <c r="Q56" i="10"/>
  <c r="H56" i="10"/>
  <c r="R56" i="10"/>
  <c r="N56" i="10"/>
  <c r="F57" i="10"/>
  <c r="J57" i="10"/>
  <c r="J56" i="10"/>
  <c r="P57" i="10"/>
  <c r="E57" i="10"/>
  <c r="G57" i="10"/>
  <c r="Q57" i="10"/>
  <c r="O56" i="10"/>
  <c r="U56" i="10"/>
  <c r="E56" i="10"/>
  <c r="D56" i="10"/>
  <c r="T56" i="10"/>
  <c r="M57" i="10"/>
  <c r="H57" i="10"/>
  <c r="O57" i="10"/>
</calcChain>
</file>

<file path=xl/sharedStrings.xml><?xml version="1.0" encoding="utf-8"?>
<sst xmlns="http://schemas.openxmlformats.org/spreadsheetml/2006/main" count="2404" uniqueCount="83">
  <si>
    <t>Months of Development</t>
  </si>
  <si>
    <t>Accident Month</t>
  </si>
  <si>
    <t>Company</t>
  </si>
  <si>
    <t>Coverage</t>
  </si>
  <si>
    <t>PAID LOSSES</t>
  </si>
  <si>
    <t>INCURRED LOSSES</t>
  </si>
  <si>
    <t>PAID DCCE</t>
  </si>
  <si>
    <t>OPEN CLAIM COUNTS</t>
  </si>
  <si>
    <t>Program</t>
  </si>
  <si>
    <t>Age to Age Factor</t>
  </si>
  <si>
    <t>REPORTED CLAIM COUNTS (includes counts for claims closed without payment)</t>
  </si>
  <si>
    <t>Direct Earned Premium BEFORE Application of any Premium Credit/ Refund/Dividend</t>
  </si>
  <si>
    <t>Bodily Injury Liability</t>
  </si>
  <si>
    <t>Earned
Exposures</t>
  </si>
  <si>
    <t>Property Damage Liability</t>
  </si>
  <si>
    <t>Collision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</si>
  <si>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</si>
  <si>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</si>
  <si>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</si>
  <si>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</si>
  <si>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</si>
  <si>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</si>
  <si>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</si>
  <si>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</si>
  <si>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</si>
  <si>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</si>
  <si>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</si>
  <si>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</si>
  <si>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</si>
  <si>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</si>
  <si>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</si>
  <si>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</si>
  <si>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</si>
  <si>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</si>
  <si>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</si>
  <si>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</si>
  <si>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</si>
  <si>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BODILY INJURY LIABILITY</t>
  </si>
  <si>
    <t>PROPERTY DAMAGE LIABILITY</t>
  </si>
  <si>
    <t>COLLISION</t>
  </si>
  <si>
    <t>COUNTS FOR CLAIMS CLOSED WITH PAYMENT</t>
  </si>
  <si>
    <t>COUNTS FOR CLAIMS CLOSED WITHOUT PAYMENT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</si>
  <si>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Returned premium that was externally reported as an expense should be reflected here, as if it had been reported as a reduction in premium.</t>
    </r>
  </si>
  <si>
    <t>Calendar Quarters</t>
  </si>
  <si>
    <t>Quarters of Development</t>
  </si>
  <si>
    <t>Accident Quarter</t>
  </si>
  <si>
    <t>3-Qtr Avg</t>
  </si>
  <si>
    <t>2-Qtr Avg</t>
  </si>
  <si>
    <t>2-Qtr Wtd Avg</t>
  </si>
  <si>
    <t>3-Qtr Wtd Avg</t>
  </si>
  <si>
    <r>
      <t>Amount of Covid-19 Related Premium Credit/Refund/Dividend</t>
    </r>
    <r>
      <rPr>
        <vertAlign val="superscript"/>
        <sz val="11"/>
        <color theme="1"/>
        <rFont val="Calibri"/>
        <family val="2"/>
        <scheme val="minor"/>
      </rPr>
      <t>1</t>
    </r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</si>
  <si>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</si>
  <si>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</si>
  <si>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</si>
  <si>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</si>
  <si>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</si>
  <si>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</si>
  <si>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</si>
  <si>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</si>
  <si>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</si>
  <si>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</si>
  <si>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</si>
  <si>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</si>
  <si>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</si>
  <si>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</si>
  <si>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</si>
  <si>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</si>
  <si>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</si>
  <si>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</si>
  <si>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</si>
  <si>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</si>
  <si>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</si>
  <si>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</si>
  <si>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PPA Line of Business</t>
  </si>
  <si>
    <t>NAIC Code</t>
  </si>
  <si>
    <t>Company Name</t>
  </si>
  <si>
    <t>Example Company</t>
  </si>
  <si>
    <t>Loss Adjustment Expense</t>
  </si>
  <si>
    <t>Underwriting Expense</t>
  </si>
  <si>
    <t>Personal Injury Protection</t>
  </si>
  <si>
    <t>PERSONAL INJURY PROTECTION</t>
  </si>
  <si>
    <t>Comprehensive</t>
  </si>
  <si>
    <t>COMPREHENSIVE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</si>
</sst>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_);\(#,##0.000\)"/>
    <numFmt numFmtId="165" formatCode="[$-409]d\-m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5">
    <xf numFmtId="0" fontId="0" fillId="0" borderId="0"/>
    <xf numFmtId="165" fontId="5" fillId="0" borderId="0"/>
    <xf numFmtId="165" fontId="5" fillId="0" borderId="0"/>
    <xf numFmtId="165" fontId="4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7" fontId="2" fillId="0" borderId="0" xfId="0" applyNumberFormat="1" applyFont="1"/>
    <xf numFmtId="0" fontId="1" fillId="0" borderId="0" xfId="0" applyFont="1"/>
    <xf numFmtId="37" fontId="2" fillId="0" borderId="3" xfId="0" applyNumberFormat="1" applyFont="1" applyBorder="1" applyAlignment="1" applyProtection="1">
      <alignment vertical="center"/>
      <protection locked="0"/>
    </xf>
    <xf numFmtId="37" fontId="2" fillId="2" borderId="0" xfId="0" applyNumberFormat="1" applyFont="1" applyFill="1" applyAlignment="1" applyProtection="1">
      <alignment vertical="center"/>
      <protection locked="0"/>
    </xf>
    <xf numFmtId="164" fontId="0" fillId="0" borderId="0" xfId="0" applyNumberFormat="1" applyFont="1"/>
    <xf numFmtId="37" fontId="2" fillId="2" borderId="0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Continuous"/>
    </xf>
    <xf numFmtId="0" fontId="0" fillId="0" borderId="0" xfId="0" applyProtection="1"/>
    <xf numFmtId="0" fontId="1" fillId="0" borderId="0" xfId="0" applyFont="1" applyProtection="1"/>
    <xf numFmtId="0" fontId="0" fillId="0" borderId="2" xfId="0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/>
    </xf>
    <xf numFmtId="164" fontId="0" fillId="0" borderId="0" xfId="0" applyNumberFormat="1" applyFon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37" fontId="2" fillId="2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37" fontId="2" fillId="2" borderId="0" xfId="0" applyNumberFormat="1" applyFont="1" applyFill="1" applyAlignment="1" applyProtection="1">
      <alignment vertical="center"/>
    </xf>
    <xf numFmtId="37" fontId="2" fillId="3" borderId="4" xfId="0" applyNumberFormat="1" applyFont="1" applyFill="1" applyBorder="1" applyAlignment="1" applyProtection="1">
      <alignment horizontal="left" vertical="center"/>
      <protection locked="0"/>
    </xf>
    <xf numFmtId="37" fontId="2" fillId="3" borderId="5" xfId="0" applyNumberFormat="1" applyFont="1" applyFill="1" applyBorder="1" applyAlignment="1" applyProtection="1">
      <alignment horizontal="left" vertical="center"/>
      <protection locked="0"/>
    </xf>
    <xf numFmtId="37" fontId="2" fillId="3" borderId="6" xfId="0" applyNumberFormat="1" applyFont="1" applyFill="1" applyBorder="1" applyAlignment="1" applyProtection="1">
      <alignment horizontal="left" vertical="center"/>
      <protection locked="0"/>
    </xf>
    <xf numFmtId="1" fontId="8" fillId="4" borderId="3" xfId="0" applyNumberFormat="1" applyFont="1" applyFill="1" applyBorder="1" applyAlignment="1" applyProtection="1">
      <alignment horizontal="right"/>
    </xf>
    <xf numFmtId="37" fontId="8" fillId="2" borderId="0" xfId="0" applyNumberFormat="1" applyFont="1" applyFill="1" applyAlignment="1" applyProtection="1">
      <alignment horizontal="right"/>
    </xf>
    <xf numFmtId="37" fontId="2" fillId="3" borderId="5" xfId="0" applyNumberFormat="1" applyFont="1" applyFill="1" applyBorder="1" applyAlignment="1" applyProtection="1">
      <alignment horizontal="left" vertical="center"/>
      <protection locked="0"/>
    </xf>
    <xf numFmtId="37" fontId="2" fillId="3" borderId="5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NumberFormat="1" applyFont="1" applyFill="1" applyBorder="1" applyAlignment="1" applyProtection="1">
      <alignment horizontal="left" vertical="center"/>
    </xf>
    <xf numFmtId="0" fontId="2" fillId="3" borderId="5" xfId="0" applyNumberFormat="1" applyFont="1" applyFill="1" applyBorder="1" applyAlignment="1" applyProtection="1">
      <alignment horizontal="left" vertical="center"/>
    </xf>
    <xf numFmtId="0" fontId="2" fillId="3" borderId="6" xfId="0" applyNumberFormat="1" applyFont="1" applyFill="1" applyBorder="1" applyAlignment="1" applyProtection="1">
      <alignment horizontal="left" vertical="center"/>
    </xf>
    <xf numFmtId="37" fontId="2" fillId="3" borderId="4" xfId="0" applyNumberFormat="1" applyFont="1" applyFill="1" applyBorder="1" applyAlignment="1" applyProtection="1">
      <alignment horizontal="left" vertical="center"/>
    </xf>
    <xf numFmtId="37" fontId="2" fillId="3" borderId="5" xfId="0" applyNumberFormat="1" applyFont="1" applyFill="1" applyBorder="1" applyAlignment="1" applyProtection="1">
      <alignment horizontal="left" vertical="center"/>
    </xf>
    <xf numFmtId="37" fontId="2" fillId="3" borderId="6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37" fontId="2" fillId="3" borderId="4" xfId="0" applyNumberFormat="1" applyFont="1" applyFill="1" applyBorder="1" applyAlignment="1" applyProtection="1">
      <alignment horizontal="left" vertical="center"/>
      <protection locked="0"/>
    </xf>
    <xf numFmtId="37" fontId="2" fillId="3" borderId="5" xfId="0" applyNumberFormat="1" applyFont="1" applyFill="1" applyBorder="1" applyAlignment="1" applyProtection="1">
      <alignment horizontal="left" vertical="center"/>
      <protection locked="0"/>
    </xf>
    <xf numFmtId="37" fontId="2" fillId="3" borderId="6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7" fontId="7" fillId="3" borderId="4" xfId="0" applyNumberFormat="1" applyFont="1" applyFill="1" applyBorder="1" applyAlignment="1" applyProtection="1">
      <alignment horizontal="left" vertical="center"/>
      <protection locked="0"/>
    </xf>
    <xf numFmtId="37" fontId="7" fillId="3" borderId="5" xfId="0" applyNumberFormat="1" applyFont="1" applyFill="1" applyBorder="1" applyAlignment="1" applyProtection="1">
      <alignment horizontal="left" vertical="center"/>
      <protection locked="0"/>
    </xf>
    <xf numFmtId="37" fontId="7" fillId="3" borderId="6" xfId="0" applyNumberFormat="1" applyFont="1" applyFill="1" applyBorder="1" applyAlignment="1" applyProtection="1">
      <alignment horizontal="left" vertical="center"/>
      <protection locked="0"/>
    </xf>
  </cellXfs>
  <cellStyles count="5">
    <cellStyle name="Comma 2" xfId="4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PPA%20Data%20call%20COVID-19\Covid19RptFormsMarch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(2)"/>
      <sheetName val="LineInfo"/>
      <sheetName val="Company"/>
      <sheetName val="QuestData"/>
      <sheetName val="State Code"/>
    </sheetNames>
    <sheetDataSet>
      <sheetData sheetId="0" refreshError="1"/>
      <sheetData sheetId="1">
        <row r="2">
          <cell r="A2" t="str">
            <v>PPA</v>
          </cell>
          <cell r="D2" t="str">
            <v>January</v>
          </cell>
        </row>
        <row r="3">
          <cell r="A3" t="str">
            <v>CMA</v>
          </cell>
          <cell r="D3" t="str">
            <v>February</v>
          </cell>
        </row>
        <row r="4">
          <cell r="A4" t="str">
            <v>WC</v>
          </cell>
          <cell r="D4" t="str">
            <v>March</v>
          </cell>
        </row>
        <row r="5">
          <cell r="A5" t="str">
            <v>CMP</v>
          </cell>
          <cell r="D5" t="str">
            <v>Overall Quarter Total</v>
          </cell>
        </row>
        <row r="6">
          <cell r="A6" t="str">
            <v>CML</v>
          </cell>
        </row>
        <row r="7">
          <cell r="A7" t="str">
            <v>MED</v>
          </cell>
        </row>
      </sheetData>
      <sheetData sheetId="2"/>
      <sheetData sheetId="3" refreshError="1"/>
      <sheetData sheetId="4">
        <row r="1">
          <cell r="B1" t="str">
            <v>AL</v>
          </cell>
        </row>
        <row r="2">
          <cell r="B2" t="str">
            <v>AK</v>
          </cell>
        </row>
        <row r="3">
          <cell r="B3" t="str">
            <v>AZ</v>
          </cell>
        </row>
        <row r="4">
          <cell r="B4" t="str">
            <v>AR</v>
          </cell>
        </row>
        <row r="5">
          <cell r="B5" t="str">
            <v>CA</v>
          </cell>
        </row>
        <row r="6">
          <cell r="B6" t="str">
            <v>CO</v>
          </cell>
        </row>
        <row r="7">
          <cell r="B7" t="str">
            <v>CT</v>
          </cell>
        </row>
        <row r="8">
          <cell r="B8" t="str">
            <v>DE</v>
          </cell>
        </row>
        <row r="9">
          <cell r="B9" t="str">
            <v>FL</v>
          </cell>
        </row>
        <row r="10">
          <cell r="B10" t="str">
            <v>GA</v>
          </cell>
        </row>
        <row r="11">
          <cell r="B11" t="str">
            <v>HI</v>
          </cell>
        </row>
        <row r="12">
          <cell r="B12" t="str">
            <v>ID</v>
          </cell>
        </row>
        <row r="13">
          <cell r="B13" t="str">
            <v>IL</v>
          </cell>
        </row>
        <row r="14">
          <cell r="B14" t="str">
            <v>IN</v>
          </cell>
        </row>
        <row r="15">
          <cell r="B15" t="str">
            <v>IA</v>
          </cell>
        </row>
        <row r="16">
          <cell r="B16" t="str">
            <v>KS</v>
          </cell>
        </row>
        <row r="17">
          <cell r="B17" t="str">
            <v>KY</v>
          </cell>
        </row>
        <row r="18">
          <cell r="B18" t="str">
            <v>LA</v>
          </cell>
        </row>
        <row r="19">
          <cell r="B19" t="str">
            <v>ME</v>
          </cell>
        </row>
        <row r="20">
          <cell r="B20" t="str">
            <v>MD</v>
          </cell>
        </row>
        <row r="21">
          <cell r="B21" t="str">
            <v>MA</v>
          </cell>
        </row>
        <row r="22">
          <cell r="B22" t="str">
            <v>MI</v>
          </cell>
        </row>
        <row r="23">
          <cell r="B23" t="str">
            <v>MN</v>
          </cell>
        </row>
        <row r="24">
          <cell r="B24" t="str">
            <v>MS</v>
          </cell>
        </row>
        <row r="25">
          <cell r="B25" t="str">
            <v>MO</v>
          </cell>
        </row>
        <row r="26">
          <cell r="B26" t="str">
            <v>MT</v>
          </cell>
        </row>
        <row r="27">
          <cell r="B27" t="str">
            <v>NE</v>
          </cell>
        </row>
        <row r="28">
          <cell r="B28" t="str">
            <v>NV</v>
          </cell>
        </row>
        <row r="29">
          <cell r="B29" t="str">
            <v>NH</v>
          </cell>
        </row>
        <row r="30">
          <cell r="B30" t="str">
            <v>NJ</v>
          </cell>
        </row>
        <row r="31">
          <cell r="B31" t="str">
            <v>NM</v>
          </cell>
        </row>
        <row r="32">
          <cell r="B32" t="str">
            <v>NY</v>
          </cell>
        </row>
        <row r="33">
          <cell r="B33" t="str">
            <v>NC</v>
          </cell>
        </row>
        <row r="34">
          <cell r="B34" t="str">
            <v>ND</v>
          </cell>
        </row>
        <row r="35">
          <cell r="B35" t="str">
            <v>OH</v>
          </cell>
        </row>
        <row r="36">
          <cell r="B36" t="str">
            <v>OK</v>
          </cell>
        </row>
        <row r="37">
          <cell r="B37" t="str">
            <v>OR</v>
          </cell>
        </row>
        <row r="38">
          <cell r="B38" t="str">
            <v>PA</v>
          </cell>
        </row>
        <row r="39">
          <cell r="B39" t="str">
            <v>RI</v>
          </cell>
        </row>
        <row r="40">
          <cell r="B40" t="str">
            <v>SC</v>
          </cell>
        </row>
        <row r="41">
          <cell r="B41" t="str">
            <v>SD</v>
          </cell>
        </row>
        <row r="42">
          <cell r="B42" t="str">
            <v>TN</v>
          </cell>
        </row>
        <row r="43">
          <cell r="B43" t="str">
            <v>TX</v>
          </cell>
        </row>
        <row r="44">
          <cell r="B44" t="str">
            <v>UT</v>
          </cell>
        </row>
        <row r="45">
          <cell r="B45" t="str">
            <v>VT</v>
          </cell>
        </row>
        <row r="46">
          <cell r="B46" t="str">
            <v>VA</v>
          </cell>
        </row>
        <row r="47">
          <cell r="B47" t="str">
            <v>WA</v>
          </cell>
        </row>
        <row r="48">
          <cell r="B48" t="str">
            <v>WV</v>
          </cell>
        </row>
        <row r="49">
          <cell r="B49" t="str">
            <v>WI</v>
          </cell>
        </row>
        <row r="50">
          <cell r="B50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0"/>
  <sheetViews>
    <sheetView tabSelected="1" workbookViewId="0"/>
  </sheetViews>
  <sheetFormatPr defaultRowHeight="15" x14ac:dyDescent="0.25"/>
  <cols>
    <col min="1" max="1" width="13.85546875" customWidth="1"/>
    <col min="2" max="2" width="24.140625" customWidth="1"/>
    <col min="3" max="3" width="2.7109375" customWidth="1"/>
    <col min="4" max="7" width="16.7109375" customWidth="1"/>
    <col min="8" max="8" width="2.7109375" customWidth="1"/>
    <col min="9" max="12" width="16.7109375" customWidth="1"/>
    <col min="13" max="13" width="2.7109375" customWidth="1"/>
    <col min="14" max="17" width="16.7109375" customWidth="1"/>
    <col min="18" max="18" width="2.7109375" customWidth="1"/>
    <col min="19" max="22" width="16.7109375" customWidth="1"/>
    <col min="23" max="23" width="2.7109375" customWidth="1"/>
    <col min="24" max="27" width="16.7109375" customWidth="1"/>
  </cols>
  <sheetData>
    <row r="1" spans="1:27" x14ac:dyDescent="0.25">
      <c r="A1" s="7" t="s">
        <v>74</v>
      </c>
      <c r="B1" s="27"/>
      <c r="C1" s="32"/>
      <c r="D1" s="28"/>
      <c r="E1" s="32"/>
      <c r="F1" s="28"/>
      <c r="G1" s="28"/>
      <c r="H1" s="33"/>
      <c r="I1" s="33"/>
      <c r="J1" s="33"/>
      <c r="K1" s="33"/>
      <c r="L1" s="33"/>
      <c r="M1" s="28"/>
      <c r="N1" s="28"/>
      <c r="O1" s="32"/>
      <c r="P1" s="29"/>
    </row>
    <row r="2" spans="1:27" x14ac:dyDescent="0.25">
      <c r="A2" s="7" t="s">
        <v>75</v>
      </c>
      <c r="B2" s="27"/>
      <c r="C2" s="32"/>
      <c r="D2" s="28"/>
      <c r="E2" s="32"/>
      <c r="F2" s="28"/>
      <c r="G2" s="28"/>
      <c r="H2" s="33"/>
      <c r="I2" s="33"/>
      <c r="J2" s="33"/>
      <c r="K2" s="33"/>
      <c r="L2" s="33"/>
      <c r="M2" s="28"/>
      <c r="N2" s="28"/>
      <c r="O2" s="32"/>
      <c r="P2" s="29"/>
    </row>
    <row r="5" spans="1:27" x14ac:dyDescent="0.25">
      <c r="B5" s="12" t="s">
        <v>73</v>
      </c>
      <c r="D5" s="12" t="s">
        <v>12</v>
      </c>
      <c r="E5" s="12"/>
      <c r="F5" s="3"/>
      <c r="G5" s="3"/>
      <c r="I5" s="12" t="s">
        <v>79</v>
      </c>
      <c r="J5" s="12"/>
      <c r="K5" s="3"/>
      <c r="L5" s="3"/>
      <c r="N5" s="12" t="s">
        <v>14</v>
      </c>
      <c r="O5" s="12"/>
      <c r="P5" s="3"/>
      <c r="Q5" s="3"/>
      <c r="S5" s="12" t="s">
        <v>81</v>
      </c>
      <c r="T5" s="12"/>
      <c r="U5" s="3"/>
      <c r="V5" s="3"/>
      <c r="X5" s="12" t="s">
        <v>15</v>
      </c>
      <c r="Y5" s="12"/>
      <c r="Z5" s="3"/>
      <c r="AA5" s="3"/>
    </row>
    <row r="6" spans="1:27" ht="90.75" thickBot="1" x14ac:dyDescent="0.3">
      <c r="A6" s="4" t="s">
        <v>43</v>
      </c>
      <c r="B6" s="4" t="s">
        <v>78</v>
      </c>
      <c r="D6" s="4" t="s">
        <v>13</v>
      </c>
      <c r="E6" s="4" t="s">
        <v>77</v>
      </c>
      <c r="F6" s="4" t="s">
        <v>11</v>
      </c>
      <c r="G6" s="4" t="s">
        <v>50</v>
      </c>
      <c r="I6" s="4" t="s">
        <v>13</v>
      </c>
      <c r="J6" s="4" t="s">
        <v>77</v>
      </c>
      <c r="K6" s="4" t="s">
        <v>11</v>
      </c>
      <c r="L6" s="4" t="s">
        <v>50</v>
      </c>
      <c r="N6" s="4" t="s">
        <v>13</v>
      </c>
      <c r="O6" s="4" t="s">
        <v>77</v>
      </c>
      <c r="P6" s="4" t="s">
        <v>11</v>
      </c>
      <c r="Q6" s="4" t="s">
        <v>50</v>
      </c>
      <c r="S6" s="4" t="s">
        <v>13</v>
      </c>
      <c r="T6" s="4" t="s">
        <v>77</v>
      </c>
      <c r="U6" s="4" t="s">
        <v>11</v>
      </c>
      <c r="V6" s="4" t="s">
        <v>50</v>
      </c>
      <c r="X6" s="4" t="s">
        <v>13</v>
      </c>
      <c r="Y6" s="4" t="s">
        <v>77</v>
      </c>
      <c r="Z6" s="4" t="s">
        <v>11</v>
      </c>
      <c r="AA6" s="4" t="s">
        <v>50</v>
      </c>
    </row>
    <row r="7" spans="1:27" x14ac:dyDescent="0.25">
      <c r="A7" s="20" t="s">
        <v>51</v>
      </c>
      <c r="B7" s="8"/>
      <c r="D7" s="8"/>
      <c r="E7" s="8"/>
      <c r="F7" s="8"/>
      <c r="G7" s="8"/>
      <c r="I7" s="8"/>
      <c r="J7" s="8"/>
      <c r="K7" s="8"/>
      <c r="L7" s="8"/>
      <c r="N7" s="8"/>
      <c r="O7" s="8"/>
      <c r="P7" s="8"/>
      <c r="Q7" s="8"/>
      <c r="S7" s="8"/>
      <c r="T7" s="8"/>
      <c r="U7" s="8"/>
      <c r="V7" s="8"/>
      <c r="X7" s="8"/>
      <c r="Y7" s="8"/>
      <c r="Z7" s="8"/>
      <c r="AA7" s="8"/>
    </row>
    <row r="8" spans="1:27" x14ac:dyDescent="0.25">
      <c r="A8" s="20" t="s">
        <v>52</v>
      </c>
      <c r="B8" s="8"/>
      <c r="D8" s="8"/>
      <c r="E8" s="8"/>
      <c r="F8" s="8"/>
      <c r="G8" s="8"/>
      <c r="I8" s="8"/>
      <c r="J8" s="8"/>
      <c r="K8" s="8"/>
      <c r="L8" s="8"/>
      <c r="N8" s="8"/>
      <c r="O8" s="8"/>
      <c r="P8" s="8"/>
      <c r="Q8" s="8"/>
      <c r="S8" s="8"/>
      <c r="T8" s="8"/>
      <c r="U8" s="8"/>
      <c r="V8" s="8"/>
      <c r="X8" s="8"/>
      <c r="Y8" s="8"/>
      <c r="Z8" s="8"/>
      <c r="AA8" s="8"/>
    </row>
    <row r="9" spans="1:27" x14ac:dyDescent="0.25">
      <c r="A9" s="20" t="s">
        <v>53</v>
      </c>
      <c r="B9" s="8"/>
      <c r="D9" s="8"/>
      <c r="E9" s="8"/>
      <c r="F9" s="8"/>
      <c r="G9" s="8"/>
      <c r="I9" s="8"/>
      <c r="J9" s="8"/>
      <c r="K9" s="8"/>
      <c r="L9" s="8"/>
      <c r="N9" s="8"/>
      <c r="O9" s="8"/>
      <c r="P9" s="8"/>
      <c r="Q9" s="8"/>
      <c r="S9" s="8"/>
      <c r="T9" s="8"/>
      <c r="U9" s="8"/>
      <c r="V9" s="8"/>
      <c r="X9" s="8"/>
      <c r="Y9" s="8"/>
      <c r="Z9" s="8"/>
      <c r="AA9" s="8"/>
    </row>
    <row r="10" spans="1:27" x14ac:dyDescent="0.25">
      <c r="A10" s="20" t="s">
        <v>54</v>
      </c>
      <c r="B10" s="8"/>
      <c r="D10" s="8"/>
      <c r="E10" s="8"/>
      <c r="F10" s="8"/>
      <c r="G10" s="8"/>
      <c r="I10" s="8"/>
      <c r="J10" s="8"/>
      <c r="K10" s="8"/>
      <c r="L10" s="8"/>
      <c r="N10" s="8"/>
      <c r="O10" s="8"/>
      <c r="P10" s="8"/>
      <c r="Q10" s="8"/>
      <c r="S10" s="8"/>
      <c r="T10" s="8"/>
      <c r="U10" s="8"/>
      <c r="V10" s="8"/>
      <c r="X10" s="8"/>
      <c r="Y10" s="8"/>
      <c r="Z10" s="8"/>
      <c r="AA10" s="8"/>
    </row>
    <row r="11" spans="1:27" x14ac:dyDescent="0.25">
      <c r="A11" s="20" t="s">
        <v>55</v>
      </c>
      <c r="B11" s="8"/>
      <c r="D11" s="8"/>
      <c r="E11" s="8"/>
      <c r="F11" s="8"/>
      <c r="G11" s="8"/>
      <c r="I11" s="8"/>
      <c r="J11" s="8"/>
      <c r="K11" s="8"/>
      <c r="L11" s="8"/>
      <c r="N11" s="8"/>
      <c r="O11" s="8"/>
      <c r="P11" s="8"/>
      <c r="Q11" s="8"/>
      <c r="S11" s="8"/>
      <c r="T11" s="8"/>
      <c r="U11" s="8"/>
      <c r="V11" s="8"/>
      <c r="X11" s="8"/>
      <c r="Y11" s="8"/>
      <c r="Z11" s="8"/>
      <c r="AA11" s="8"/>
    </row>
    <row r="12" spans="1:27" x14ac:dyDescent="0.25">
      <c r="A12" s="20" t="s">
        <v>56</v>
      </c>
      <c r="B12" s="8"/>
      <c r="D12" s="8"/>
      <c r="E12" s="8"/>
      <c r="F12" s="8"/>
      <c r="G12" s="8"/>
      <c r="I12" s="8"/>
      <c r="J12" s="8"/>
      <c r="K12" s="8"/>
      <c r="L12" s="8"/>
      <c r="N12" s="8"/>
      <c r="O12" s="8"/>
      <c r="P12" s="8"/>
      <c r="Q12" s="8"/>
      <c r="S12" s="8"/>
      <c r="T12" s="8"/>
      <c r="U12" s="8"/>
      <c r="V12" s="8"/>
      <c r="X12" s="8"/>
      <c r="Y12" s="8"/>
      <c r="Z12" s="8"/>
      <c r="AA12" s="8"/>
    </row>
    <row r="13" spans="1:27" x14ac:dyDescent="0.25">
      <c r="A13" s="20" t="s">
        <v>57</v>
      </c>
      <c r="B13" s="8"/>
      <c r="D13" s="8"/>
      <c r="E13" s="8"/>
      <c r="F13" s="8"/>
      <c r="G13" s="8"/>
      <c r="I13" s="8"/>
      <c r="J13" s="8"/>
      <c r="K13" s="8"/>
      <c r="L13" s="8"/>
      <c r="N13" s="8"/>
      <c r="O13" s="8"/>
      <c r="P13" s="8"/>
      <c r="Q13" s="8"/>
      <c r="S13" s="8"/>
      <c r="T13" s="8"/>
      <c r="U13" s="8"/>
      <c r="V13" s="8"/>
      <c r="X13" s="8"/>
      <c r="Y13" s="8"/>
      <c r="Z13" s="8"/>
      <c r="AA13" s="8"/>
    </row>
    <row r="14" spans="1:27" x14ac:dyDescent="0.25">
      <c r="A14" s="20" t="s">
        <v>58</v>
      </c>
      <c r="B14" s="8"/>
      <c r="D14" s="8"/>
      <c r="E14" s="8"/>
      <c r="F14" s="8"/>
      <c r="G14" s="8"/>
      <c r="I14" s="8"/>
      <c r="J14" s="8"/>
      <c r="K14" s="8"/>
      <c r="L14" s="8"/>
      <c r="N14" s="8"/>
      <c r="O14" s="8"/>
      <c r="P14" s="8"/>
      <c r="Q14" s="8"/>
      <c r="S14" s="8"/>
      <c r="T14" s="8"/>
      <c r="U14" s="8"/>
      <c r="V14" s="8"/>
      <c r="X14" s="8"/>
      <c r="Y14" s="8"/>
      <c r="Z14" s="8"/>
      <c r="AA14" s="8"/>
    </row>
    <row r="15" spans="1:27" x14ac:dyDescent="0.25">
      <c r="A15" s="20" t="s">
        <v>59</v>
      </c>
      <c r="B15" s="8"/>
      <c r="D15" s="8"/>
      <c r="E15" s="8"/>
      <c r="F15" s="8"/>
      <c r="G15" s="8"/>
      <c r="I15" s="8"/>
      <c r="J15" s="8"/>
      <c r="K15" s="8"/>
      <c r="L15" s="8"/>
      <c r="N15" s="8"/>
      <c r="O15" s="8"/>
      <c r="P15" s="8"/>
      <c r="Q15" s="8"/>
      <c r="S15" s="8"/>
      <c r="T15" s="8"/>
      <c r="U15" s="8"/>
      <c r="V15" s="8"/>
      <c r="X15" s="8"/>
      <c r="Y15" s="8"/>
      <c r="Z15" s="8"/>
      <c r="AA15" s="8"/>
    </row>
    <row r="16" spans="1:27" x14ac:dyDescent="0.25">
      <c r="A16" s="20" t="s">
        <v>60</v>
      </c>
      <c r="B16" s="8"/>
      <c r="D16" s="8"/>
      <c r="E16" s="8"/>
      <c r="F16" s="8"/>
      <c r="G16" s="8"/>
      <c r="I16" s="8"/>
      <c r="J16" s="8"/>
      <c r="K16" s="8"/>
      <c r="L16" s="8"/>
      <c r="N16" s="8"/>
      <c r="O16" s="8"/>
      <c r="P16" s="8"/>
      <c r="Q16" s="8"/>
      <c r="S16" s="8"/>
      <c r="T16" s="8"/>
      <c r="U16" s="8"/>
      <c r="V16" s="8"/>
      <c r="X16" s="8"/>
      <c r="Y16" s="8"/>
      <c r="Z16" s="8"/>
      <c r="AA16" s="8"/>
    </row>
    <row r="17" spans="1:27" x14ac:dyDescent="0.25">
      <c r="A17" s="20" t="s">
        <v>61</v>
      </c>
      <c r="B17" s="8"/>
      <c r="D17" s="8"/>
      <c r="E17" s="8"/>
      <c r="F17" s="8"/>
      <c r="G17" s="8"/>
      <c r="I17" s="8"/>
      <c r="J17" s="8"/>
      <c r="K17" s="8"/>
      <c r="L17" s="8"/>
      <c r="N17" s="8"/>
      <c r="O17" s="8"/>
      <c r="P17" s="8"/>
      <c r="Q17" s="8"/>
      <c r="S17" s="8"/>
      <c r="T17" s="8"/>
      <c r="U17" s="8"/>
      <c r="V17" s="8"/>
      <c r="X17" s="8"/>
      <c r="Y17" s="8"/>
      <c r="Z17" s="8"/>
      <c r="AA17" s="8"/>
    </row>
    <row r="18" spans="1:27" x14ac:dyDescent="0.25">
      <c r="A18" s="20" t="s">
        <v>62</v>
      </c>
      <c r="B18" s="8"/>
      <c r="D18" s="8"/>
      <c r="E18" s="8"/>
      <c r="F18" s="8"/>
      <c r="G18" s="8"/>
      <c r="I18" s="8"/>
      <c r="J18" s="8"/>
      <c r="K18" s="8"/>
      <c r="L18" s="8"/>
      <c r="N18" s="8"/>
      <c r="O18" s="8"/>
      <c r="P18" s="8"/>
      <c r="Q18" s="8"/>
      <c r="S18" s="8"/>
      <c r="T18" s="8"/>
      <c r="U18" s="8"/>
      <c r="V18" s="8"/>
      <c r="X18" s="8"/>
      <c r="Y18" s="8"/>
      <c r="Z18" s="8"/>
      <c r="AA18" s="8"/>
    </row>
    <row r="19" spans="1:27" x14ac:dyDescent="0.25">
      <c r="A19" s="20" t="s">
        <v>63</v>
      </c>
      <c r="B19" s="8"/>
      <c r="D19" s="8"/>
      <c r="E19" s="8"/>
      <c r="F19" s="8"/>
      <c r="G19" s="8"/>
      <c r="I19" s="8"/>
      <c r="J19" s="8"/>
      <c r="K19" s="8"/>
      <c r="L19" s="8"/>
      <c r="N19" s="8"/>
      <c r="O19" s="8"/>
      <c r="P19" s="8"/>
      <c r="Q19" s="8"/>
      <c r="S19" s="8"/>
      <c r="T19" s="8"/>
      <c r="U19" s="8"/>
      <c r="V19" s="8"/>
      <c r="X19" s="8"/>
      <c r="Y19" s="8"/>
      <c r="Z19" s="8"/>
      <c r="AA19" s="8"/>
    </row>
    <row r="20" spans="1:27" x14ac:dyDescent="0.25">
      <c r="A20" s="20" t="s">
        <v>64</v>
      </c>
      <c r="B20" s="8"/>
      <c r="D20" s="8"/>
      <c r="E20" s="8"/>
      <c r="F20" s="8"/>
      <c r="G20" s="8"/>
      <c r="I20" s="8"/>
      <c r="J20" s="8"/>
      <c r="K20" s="8"/>
      <c r="L20" s="8"/>
      <c r="N20" s="8"/>
      <c r="O20" s="8"/>
      <c r="P20" s="8"/>
      <c r="Q20" s="8"/>
      <c r="S20" s="8"/>
      <c r="T20" s="8"/>
      <c r="U20" s="8"/>
      <c r="V20" s="8"/>
      <c r="X20" s="8"/>
      <c r="Y20" s="8"/>
      <c r="Z20" s="8"/>
      <c r="AA20" s="8"/>
    </row>
    <row r="21" spans="1:27" x14ac:dyDescent="0.25">
      <c r="A21" s="20" t="s">
        <v>65</v>
      </c>
      <c r="B21" s="8"/>
      <c r="D21" s="8"/>
      <c r="E21" s="8"/>
      <c r="F21" s="8"/>
      <c r="G21" s="8"/>
      <c r="I21" s="8"/>
      <c r="J21" s="8"/>
      <c r="K21" s="8"/>
      <c r="L21" s="8"/>
      <c r="N21" s="8"/>
      <c r="O21" s="8"/>
      <c r="P21" s="8"/>
      <c r="Q21" s="8"/>
      <c r="S21" s="8"/>
      <c r="T21" s="8"/>
      <c r="U21" s="8"/>
      <c r="V21" s="8"/>
      <c r="X21" s="8"/>
      <c r="Y21" s="8"/>
      <c r="Z21" s="8"/>
      <c r="AA21" s="8"/>
    </row>
    <row r="22" spans="1:27" x14ac:dyDescent="0.25">
      <c r="A22" s="20" t="s">
        <v>66</v>
      </c>
      <c r="B22" s="8"/>
      <c r="D22" s="8"/>
      <c r="E22" s="8"/>
      <c r="F22" s="8"/>
      <c r="G22" s="8"/>
      <c r="I22" s="8"/>
      <c r="J22" s="8"/>
      <c r="K22" s="8"/>
      <c r="L22" s="8"/>
      <c r="N22" s="8"/>
      <c r="O22" s="8"/>
      <c r="P22" s="8"/>
      <c r="Q22" s="8"/>
      <c r="S22" s="8"/>
      <c r="T22" s="8"/>
      <c r="U22" s="8"/>
      <c r="V22" s="8"/>
      <c r="X22" s="8"/>
      <c r="Y22" s="8"/>
      <c r="Z22" s="8"/>
      <c r="AA22" s="8"/>
    </row>
    <row r="23" spans="1:27" x14ac:dyDescent="0.25">
      <c r="A23" s="20" t="s">
        <v>67</v>
      </c>
      <c r="B23" s="8"/>
      <c r="D23" s="8"/>
      <c r="E23" s="8"/>
      <c r="F23" s="8"/>
      <c r="G23" s="8"/>
      <c r="I23" s="8"/>
      <c r="J23" s="8"/>
      <c r="K23" s="8"/>
      <c r="L23" s="8"/>
      <c r="N23" s="8"/>
      <c r="O23" s="8"/>
      <c r="P23" s="8"/>
      <c r="Q23" s="8"/>
      <c r="S23" s="8"/>
      <c r="T23" s="8"/>
      <c r="U23" s="8"/>
      <c r="V23" s="8"/>
      <c r="X23" s="8"/>
      <c r="Y23" s="8"/>
      <c r="Z23" s="8"/>
      <c r="AA23" s="8"/>
    </row>
    <row r="24" spans="1:27" x14ac:dyDescent="0.25">
      <c r="A24" s="20" t="s">
        <v>68</v>
      </c>
      <c r="B24" s="8"/>
      <c r="D24" s="8"/>
      <c r="E24" s="8"/>
      <c r="F24" s="8"/>
      <c r="G24" s="8"/>
      <c r="I24" s="8"/>
      <c r="J24" s="8"/>
      <c r="K24" s="8"/>
      <c r="L24" s="8"/>
      <c r="N24" s="8"/>
      <c r="O24" s="8"/>
      <c r="P24" s="8"/>
      <c r="Q24" s="8"/>
      <c r="S24" s="8"/>
      <c r="T24" s="8"/>
      <c r="U24" s="8"/>
      <c r="V24" s="8"/>
      <c r="X24" s="8"/>
      <c r="Y24" s="8"/>
      <c r="Z24" s="8"/>
      <c r="AA24" s="8"/>
    </row>
    <row r="25" spans="1:27" x14ac:dyDescent="0.25">
      <c r="A25" s="20" t="s">
        <v>69</v>
      </c>
      <c r="B25" s="8"/>
      <c r="D25" s="8"/>
      <c r="E25" s="8"/>
      <c r="F25" s="8"/>
      <c r="G25" s="8"/>
      <c r="I25" s="8"/>
      <c r="J25" s="8"/>
      <c r="K25" s="8"/>
      <c r="L25" s="8"/>
      <c r="N25" s="8"/>
      <c r="O25" s="8"/>
      <c r="P25" s="8"/>
      <c r="Q25" s="8"/>
      <c r="S25" s="8"/>
      <c r="T25" s="8"/>
      <c r="U25" s="8"/>
      <c r="V25" s="8"/>
      <c r="X25" s="8"/>
      <c r="Y25" s="8"/>
      <c r="Z25" s="8"/>
      <c r="AA25" s="8"/>
    </row>
    <row r="26" spans="1:27" x14ac:dyDescent="0.25">
      <c r="A26" s="20" t="s">
        <v>70</v>
      </c>
      <c r="B26" s="8"/>
      <c r="D26" s="8"/>
      <c r="E26" s="8"/>
      <c r="F26" s="8"/>
      <c r="G26" s="8"/>
      <c r="I26" s="8"/>
      <c r="J26" s="8"/>
      <c r="K26" s="8"/>
      <c r="L26" s="8"/>
      <c r="N26" s="8"/>
      <c r="O26" s="8"/>
      <c r="P26" s="8"/>
      <c r="Q26" s="8"/>
      <c r="S26" s="8"/>
      <c r="T26" s="8"/>
      <c r="U26" s="8"/>
      <c r="V26" s="8"/>
      <c r="X26" s="8"/>
      <c r="Y26" s="8"/>
      <c r="Z26" s="8"/>
      <c r="AA26" s="8"/>
    </row>
    <row r="27" spans="1:27" x14ac:dyDescent="0.25">
      <c r="A27" s="20" t="s">
        <v>71</v>
      </c>
      <c r="B27" s="8"/>
      <c r="D27" s="8"/>
      <c r="E27" s="8"/>
      <c r="F27" s="8"/>
      <c r="G27" s="8"/>
      <c r="I27" s="8"/>
      <c r="J27" s="8"/>
      <c r="K27" s="8"/>
      <c r="L27" s="8"/>
      <c r="N27" s="8"/>
      <c r="O27" s="8"/>
      <c r="P27" s="8"/>
      <c r="Q27" s="8"/>
      <c r="S27" s="8"/>
      <c r="T27" s="8"/>
      <c r="U27" s="8"/>
      <c r="V27" s="8"/>
      <c r="X27" s="8"/>
      <c r="Y27" s="8"/>
      <c r="Z27" s="8"/>
      <c r="AA27" s="8"/>
    </row>
    <row r="28" spans="1:27" x14ac:dyDescent="0.25">
      <c r="A28" s="20" t="s">
        <v>72</v>
      </c>
      <c r="B28" s="8"/>
      <c r="D28" s="8"/>
      <c r="E28" s="8"/>
      <c r="F28" s="8"/>
      <c r="G28" s="8"/>
      <c r="I28" s="8"/>
      <c r="J28" s="8"/>
      <c r="K28" s="8"/>
      <c r="L28" s="8"/>
      <c r="N28" s="8"/>
      <c r="O28" s="8"/>
      <c r="P28" s="8"/>
      <c r="Q28" s="8"/>
      <c r="S28" s="8"/>
      <c r="T28" s="8"/>
      <c r="U28" s="8"/>
      <c r="V28" s="8"/>
      <c r="X28" s="8"/>
      <c r="Y28" s="8"/>
      <c r="Z28" s="8"/>
      <c r="AA28" s="8"/>
    </row>
    <row r="30" spans="1:27" ht="17.25" x14ac:dyDescent="0.25">
      <c r="A30" t="s">
        <v>42</v>
      </c>
    </row>
  </sheetData>
  <sheetProtection sheet="1" objects="1" scenarios="1"/>
  <printOptions horizontalCentered="1"/>
  <pageMargins left="0.2" right="0.2" top="0.5" bottom="0.5" header="0.3" footer="0.3"/>
  <pageSetup scale="82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9"/>
  <sheetViews>
    <sheetView zoomScale="70" zoomScaleNormal="70" workbookViewId="0">
      <selection activeCell="B3" sqref="B3"/>
    </sheetView>
  </sheetViews>
  <sheetFormatPr defaultColWidth="8.7109375" defaultRowHeight="15" x14ac:dyDescent="0.25"/>
  <cols>
    <col min="1" max="1" width="18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80</v>
      </c>
    </row>
    <row r="5" spans="1:23" x14ac:dyDescent="0.25">
      <c r="B5" s="21" t="s">
        <v>5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INCURRED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W60"/>
  <sheetViews>
    <sheetView zoomScale="70" zoomScaleNormal="70" workbookViewId="0">
      <selection activeCell="G36" sqref="G36"/>
    </sheetView>
  </sheetViews>
  <sheetFormatPr defaultColWidth="8.7109375" defaultRowHeight="15" x14ac:dyDescent="0.25"/>
  <cols>
    <col min="1" max="1" width="17.5703125" style="20" customWidth="1"/>
    <col min="2" max="33" width="9.7109375" style="20" customWidth="1"/>
    <col min="3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38</v>
      </c>
    </row>
    <row r="5" spans="1:23" x14ac:dyDescent="0.25">
      <c r="B5" s="21" t="s">
        <v>5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INCURRED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60"/>
  <sheetViews>
    <sheetView zoomScale="70" zoomScaleNormal="70" workbookViewId="0">
      <selection activeCell="B3" sqref="B3"/>
    </sheetView>
  </sheetViews>
  <sheetFormatPr defaultColWidth="8.7109375" defaultRowHeight="15" x14ac:dyDescent="0.25"/>
  <cols>
    <col min="1" max="1" width="17.5703125" style="20" customWidth="1"/>
    <col min="2" max="33" width="9.7109375" style="20" customWidth="1"/>
    <col min="3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82</v>
      </c>
    </row>
    <row r="5" spans="1:23" x14ac:dyDescent="0.25">
      <c r="B5" s="21" t="s">
        <v>5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INCURRED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W60"/>
  <sheetViews>
    <sheetView zoomScale="70" zoomScaleNormal="70" workbookViewId="0">
      <selection activeCell="L36" sqref="L36"/>
    </sheetView>
  </sheetViews>
  <sheetFormatPr defaultColWidth="8.7109375" defaultRowHeight="15" x14ac:dyDescent="0.25"/>
  <cols>
    <col min="1" max="1" width="17.5703125" style="20" customWidth="1"/>
    <col min="2" max="33" width="9.7109375" style="20" customWidth="1"/>
    <col min="3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39</v>
      </c>
    </row>
    <row r="5" spans="1:23" x14ac:dyDescent="0.25">
      <c r="B5" s="21" t="s">
        <v>5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INCURRED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W60"/>
  <sheetViews>
    <sheetView zoomScale="70" zoomScaleNormal="70" workbookViewId="0">
      <selection activeCell="J38" sqref="J38"/>
    </sheetView>
  </sheetViews>
  <sheetFormatPr defaultColWidth="8.7109375" defaultRowHeight="15" x14ac:dyDescent="0.25"/>
  <cols>
    <col min="1" max="1" width="18.1406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37</v>
      </c>
    </row>
    <row r="5" spans="1:23" x14ac:dyDescent="0.25">
      <c r="B5" s="21" t="s">
        <v>10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REPORTED CLAIM COUNTS (includes counts for claims closed without payment)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60"/>
  <sheetViews>
    <sheetView zoomScale="70" zoomScaleNormal="70" workbookViewId="0">
      <selection activeCell="A5" sqref="A5"/>
    </sheetView>
  </sheetViews>
  <sheetFormatPr defaultColWidth="8.7109375" defaultRowHeight="15" x14ac:dyDescent="0.25"/>
  <cols>
    <col min="1" max="1" width="14.1406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80</v>
      </c>
    </row>
    <row r="5" spans="1:23" x14ac:dyDescent="0.25">
      <c r="B5" s="21" t="s">
        <v>10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REPORTED CLAIM COUNTS (includes counts for claims closed without payment)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W60"/>
  <sheetViews>
    <sheetView topLeftCell="A13" zoomScale="70" zoomScaleNormal="70" workbookViewId="0">
      <selection activeCell="K37" sqref="K37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38</v>
      </c>
    </row>
    <row r="5" spans="1:23" x14ac:dyDescent="0.25">
      <c r="B5" s="21" t="s">
        <v>10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REPORTED CLAIM COUNTS (includes counts for claims closed without payment)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13">
        <v>201601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13">
        <v>201602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13">
        <v>201603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13">
        <v>201604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13">
        <v>201701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13">
        <v>201702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13">
        <v>201703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13">
        <v>201704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13">
        <v>201801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13">
        <v>201802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13">
        <v>201803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13">
        <v>201804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13">
        <v>201901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13">
        <v>201902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13">
        <v>201903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13">
        <v>201904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13">
        <v>202001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13">
        <v>202002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13">
        <v>202003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13">
        <v>202004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13">
        <v>202101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60"/>
  <sheetViews>
    <sheetView zoomScale="70" zoomScaleNormal="70" workbookViewId="0">
      <selection activeCell="B3" sqref="B3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82</v>
      </c>
    </row>
    <row r="5" spans="1:23" x14ac:dyDescent="0.25">
      <c r="B5" s="21" t="s">
        <v>10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REPORTED CLAIM COUNTS (includes counts for claims closed without payment)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13">
        <v>201601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13">
        <v>201602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13">
        <v>201603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13">
        <v>201604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13">
        <v>201701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13">
        <v>201702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13">
        <v>201703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13">
        <v>201704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13">
        <v>201801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13">
        <v>201802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13">
        <v>201803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13">
        <v>201804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13">
        <v>201901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13">
        <v>201902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13">
        <v>201903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13">
        <v>201904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13">
        <v>202001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13">
        <v>202002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13">
        <v>202003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13">
        <v>202004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13">
        <v>202101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/>
  <dimension ref="A1:W60"/>
  <sheetViews>
    <sheetView zoomScale="70" zoomScaleNormal="70" workbookViewId="0">
      <selection activeCell="N23" sqref="N23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39</v>
      </c>
    </row>
    <row r="5" spans="1:23" x14ac:dyDescent="0.25">
      <c r="B5" s="21" t="s">
        <v>10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REPORTED CLAIM COUNTS (includes counts for claims closed without payment)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"/>
  <dimension ref="A1:W60"/>
  <sheetViews>
    <sheetView topLeftCell="A4" zoomScale="70" zoomScaleNormal="70" workbookViewId="0">
      <selection activeCell="P27" sqref="P27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37</v>
      </c>
    </row>
    <row r="5" spans="1:23" x14ac:dyDescent="0.25">
      <c r="B5" s="21" t="s">
        <v>40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0"/>
  <sheetViews>
    <sheetView zoomScale="90" zoomScaleNormal="90" workbookViewId="0">
      <selection activeCell="J36" sqref="J36"/>
    </sheetView>
  </sheetViews>
  <sheetFormatPr defaultColWidth="8.7109375" defaultRowHeight="15" x14ac:dyDescent="0.25"/>
  <cols>
    <col min="1" max="1" width="14.42578125" style="13" bestFit="1" customWidth="1"/>
    <col min="2" max="9" width="8.7109375" style="13"/>
    <col min="10" max="21" width="9.42578125" style="13" bestFit="1" customWidth="1"/>
    <col min="22" max="16384" width="8.7109375" style="13"/>
  </cols>
  <sheetData>
    <row r="1" spans="1:23" x14ac:dyDescent="0.25">
      <c r="A1" s="14" t="s">
        <v>74</v>
      </c>
      <c r="B1" s="34">
        <v>12345</v>
      </c>
      <c r="C1" s="35"/>
      <c r="D1" s="35"/>
      <c r="E1" s="35"/>
      <c r="F1" s="35"/>
      <c r="G1" s="35"/>
      <c r="H1" s="35"/>
      <c r="I1" s="36"/>
    </row>
    <row r="2" spans="1:23" x14ac:dyDescent="0.25">
      <c r="A2" s="14" t="s">
        <v>75</v>
      </c>
      <c r="B2" s="37" t="s">
        <v>76</v>
      </c>
      <c r="C2" s="38"/>
      <c r="D2" s="38"/>
      <c r="E2" s="38"/>
      <c r="F2" s="38"/>
      <c r="G2" s="38"/>
      <c r="H2" s="38"/>
      <c r="I2" s="39"/>
    </row>
    <row r="3" spans="1:23" x14ac:dyDescent="0.25">
      <c r="A3" s="14" t="s">
        <v>3</v>
      </c>
      <c r="B3" s="14" t="s">
        <v>37</v>
      </c>
    </row>
    <row r="5" spans="1:23" x14ac:dyDescent="0.25">
      <c r="B5" s="14" t="s">
        <v>4</v>
      </c>
    </row>
    <row r="6" spans="1:23" x14ac:dyDescent="0.25">
      <c r="B6" s="40" t="s">
        <v>44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30.75" thickBot="1" x14ac:dyDescent="0.3">
      <c r="A7" s="15" t="s">
        <v>45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</row>
    <row r="8" spans="1:23" x14ac:dyDescent="0.25">
      <c r="A8" s="13" t="s">
        <v>51</v>
      </c>
      <c r="B8" s="30">
        <v>532945.39</v>
      </c>
      <c r="C8" s="30">
        <v>3500164.59</v>
      </c>
      <c r="D8" s="30">
        <v>3705065.59</v>
      </c>
      <c r="E8" s="30">
        <v>3765065.59</v>
      </c>
      <c r="F8" s="30">
        <v>3765065.59</v>
      </c>
      <c r="G8" s="30">
        <v>3765065.59</v>
      </c>
      <c r="H8" s="30">
        <v>3744067.59</v>
      </c>
      <c r="I8" s="30">
        <v>3759067.59</v>
      </c>
      <c r="J8" s="30">
        <v>3744067.59</v>
      </c>
      <c r="K8" s="30">
        <v>4044065.59</v>
      </c>
      <c r="L8" s="30">
        <v>4044065.59</v>
      </c>
      <c r="M8" s="30">
        <v>4044065.59</v>
      </c>
      <c r="N8" s="30">
        <v>4044065.59</v>
      </c>
      <c r="O8" s="30">
        <v>4044065.59</v>
      </c>
      <c r="P8" s="30">
        <v>4044065.59</v>
      </c>
      <c r="Q8" s="30">
        <v>4044065.59</v>
      </c>
      <c r="R8" s="30">
        <v>4044065.59</v>
      </c>
      <c r="S8" s="30">
        <v>4044065.59</v>
      </c>
      <c r="T8" s="30">
        <v>4044065.59</v>
      </c>
      <c r="U8" s="30">
        <v>4044065.59</v>
      </c>
      <c r="V8" s="30">
        <v>4044065.59</v>
      </c>
      <c r="W8" s="30">
        <v>4044065.59</v>
      </c>
    </row>
    <row r="9" spans="1:23" x14ac:dyDescent="0.25">
      <c r="A9" s="13" t="s">
        <v>52</v>
      </c>
      <c r="B9" s="30">
        <v>451315.61</v>
      </c>
      <c r="C9" s="30">
        <v>2775510.91</v>
      </c>
      <c r="D9" s="30">
        <v>2775510.91</v>
      </c>
      <c r="E9" s="30">
        <v>2770510.91</v>
      </c>
      <c r="F9" s="30">
        <v>2765510.91</v>
      </c>
      <c r="G9" s="30">
        <v>2765510.91</v>
      </c>
      <c r="H9" s="30">
        <v>2765510.91</v>
      </c>
      <c r="I9" s="30">
        <v>2765510.91</v>
      </c>
      <c r="J9" s="30">
        <v>2753310.91</v>
      </c>
      <c r="K9" s="30">
        <v>2753310.91</v>
      </c>
      <c r="L9" s="30">
        <v>2753410.91</v>
      </c>
      <c r="M9" s="30">
        <v>2753310.91</v>
      </c>
      <c r="N9" s="30">
        <v>2753310.91</v>
      </c>
      <c r="O9" s="30">
        <v>2753310.91</v>
      </c>
      <c r="P9" s="30">
        <v>2753409.91</v>
      </c>
      <c r="Q9" s="30">
        <v>2753310.91</v>
      </c>
      <c r="R9" s="30">
        <v>2753310.91</v>
      </c>
      <c r="S9" s="30">
        <v>2753310.91</v>
      </c>
      <c r="T9" s="30">
        <v>2753310.91</v>
      </c>
      <c r="U9" s="30">
        <v>2753310.91</v>
      </c>
      <c r="V9" s="30">
        <v>2753310.91</v>
      </c>
      <c r="W9" s="26"/>
    </row>
    <row r="10" spans="1:23" x14ac:dyDescent="0.25">
      <c r="A10" s="13" t="s">
        <v>53</v>
      </c>
      <c r="B10" s="30">
        <v>328664.40000000002</v>
      </c>
      <c r="C10" s="30">
        <v>3931334.63</v>
      </c>
      <c r="D10" s="30">
        <v>3931334.63</v>
      </c>
      <c r="E10" s="30">
        <v>3978504.22</v>
      </c>
      <c r="F10" s="30">
        <v>4839317.22</v>
      </c>
      <c r="G10" s="30">
        <v>4845528.95</v>
      </c>
      <c r="H10" s="30">
        <v>4845528.95</v>
      </c>
      <c r="I10" s="30">
        <v>6995528.8700000001</v>
      </c>
      <c r="J10" s="30">
        <v>16295094.869999999</v>
      </c>
      <c r="K10" s="30">
        <v>16295094.869999999</v>
      </c>
      <c r="L10" s="30">
        <v>16295094.869999999</v>
      </c>
      <c r="M10" s="30">
        <v>16295144.869999999</v>
      </c>
      <c r="N10" s="30">
        <v>16295094.869999999</v>
      </c>
      <c r="O10" s="30">
        <v>16295094.869999999</v>
      </c>
      <c r="P10" s="30">
        <v>16295094.869999999</v>
      </c>
      <c r="Q10" s="30">
        <v>16295094.869999999</v>
      </c>
      <c r="R10" s="30">
        <v>16295094.869999999</v>
      </c>
      <c r="S10" s="30">
        <v>16295094.869999999</v>
      </c>
      <c r="T10" s="30">
        <v>16295094.869999999</v>
      </c>
      <c r="U10" s="30">
        <v>16295094.869999999</v>
      </c>
      <c r="V10" s="26"/>
      <c r="W10" s="26"/>
    </row>
    <row r="11" spans="1:23" x14ac:dyDescent="0.25">
      <c r="A11" s="13" t="s">
        <v>54</v>
      </c>
      <c r="B11" s="30">
        <v>487908.68</v>
      </c>
      <c r="C11" s="30">
        <v>2662471.92</v>
      </c>
      <c r="D11" s="30">
        <v>2662471.92</v>
      </c>
      <c r="E11" s="30">
        <v>2662471.92</v>
      </c>
      <c r="F11" s="30">
        <v>2662471.92</v>
      </c>
      <c r="G11" s="30">
        <v>2662471.92</v>
      </c>
      <c r="H11" s="30">
        <v>2661471.92</v>
      </c>
      <c r="I11" s="30">
        <v>2661471.92</v>
      </c>
      <c r="J11" s="30">
        <v>2661471.92</v>
      </c>
      <c r="K11" s="30">
        <v>2666471.92</v>
      </c>
      <c r="L11" s="30">
        <v>2666471.92</v>
      </c>
      <c r="M11" s="30">
        <v>2666471.92</v>
      </c>
      <c r="N11" s="30">
        <v>2666471.92</v>
      </c>
      <c r="O11" s="30">
        <v>2666156.92</v>
      </c>
      <c r="P11" s="30">
        <v>2666156.92</v>
      </c>
      <c r="Q11" s="30">
        <v>2664587.91</v>
      </c>
      <c r="R11" s="30">
        <v>2664169.4300000002</v>
      </c>
      <c r="S11" s="30">
        <v>2663569.67</v>
      </c>
      <c r="T11" s="30">
        <v>2662819.9700000002</v>
      </c>
      <c r="U11" s="26"/>
      <c r="V11" s="26"/>
      <c r="W11" s="26"/>
    </row>
    <row r="12" spans="1:23" x14ac:dyDescent="0.25">
      <c r="A12" s="13" t="s">
        <v>55</v>
      </c>
      <c r="B12" s="30">
        <v>431916.04</v>
      </c>
      <c r="C12" s="30">
        <v>2368718.77</v>
      </c>
      <c r="D12" s="30">
        <v>2368718.77</v>
      </c>
      <c r="E12" s="30">
        <v>2373916.77</v>
      </c>
      <c r="F12" s="30">
        <v>2548915.77</v>
      </c>
      <c r="G12" s="30">
        <v>2548817.77</v>
      </c>
      <c r="H12" s="30">
        <v>2548817.77</v>
      </c>
      <c r="I12" s="30">
        <v>2688859.77</v>
      </c>
      <c r="J12" s="30">
        <v>2688859.77</v>
      </c>
      <c r="K12" s="30">
        <v>2688859.77</v>
      </c>
      <c r="L12" s="30">
        <v>2688909.77</v>
      </c>
      <c r="M12" s="30">
        <v>2443718.77</v>
      </c>
      <c r="N12" s="30">
        <v>2443718.77</v>
      </c>
      <c r="O12" s="30">
        <v>2443718.77</v>
      </c>
      <c r="P12" s="30">
        <v>2443718.77</v>
      </c>
      <c r="Q12" s="30">
        <v>2443718.77</v>
      </c>
      <c r="R12" s="30">
        <v>2443718.77</v>
      </c>
      <c r="S12" s="30">
        <v>2443718.77</v>
      </c>
      <c r="T12" s="26"/>
      <c r="U12" s="26"/>
      <c r="V12" s="26"/>
      <c r="W12" s="26"/>
    </row>
    <row r="13" spans="1:23" x14ac:dyDescent="0.25">
      <c r="A13" s="13" t="s">
        <v>56</v>
      </c>
      <c r="B13" s="30">
        <v>715702.93</v>
      </c>
      <c r="C13" s="30">
        <v>3923528.99</v>
      </c>
      <c r="D13" s="30">
        <v>4081728.99</v>
      </c>
      <c r="E13" s="30">
        <v>4089028.99</v>
      </c>
      <c r="F13" s="30">
        <v>4089127.99</v>
      </c>
      <c r="G13" s="30">
        <v>4089028.99</v>
      </c>
      <c r="H13" s="30">
        <v>4089028.99</v>
      </c>
      <c r="I13" s="30">
        <v>4089028.99</v>
      </c>
      <c r="J13" s="30">
        <v>4089028.99</v>
      </c>
      <c r="K13" s="30">
        <v>4089028.99</v>
      </c>
      <c r="L13" s="30">
        <v>4089028.99</v>
      </c>
      <c r="M13" s="30">
        <v>4089028.99</v>
      </c>
      <c r="N13" s="30">
        <v>4089028.99</v>
      </c>
      <c r="O13" s="30">
        <v>4089028.99</v>
      </c>
      <c r="P13" s="30">
        <v>4089028.99</v>
      </c>
      <c r="Q13" s="30">
        <v>4089028.99</v>
      </c>
      <c r="R13" s="30">
        <v>4089028.99</v>
      </c>
      <c r="S13" s="26"/>
      <c r="T13" s="26"/>
      <c r="U13" s="26"/>
      <c r="V13" s="26"/>
      <c r="W13" s="26"/>
    </row>
    <row r="14" spans="1:23" x14ac:dyDescent="0.25">
      <c r="A14" s="13" t="s">
        <v>57</v>
      </c>
      <c r="B14" s="30">
        <v>574025.86</v>
      </c>
      <c r="C14" s="30">
        <v>3367587.96</v>
      </c>
      <c r="D14" s="30">
        <v>3379587.96</v>
      </c>
      <c r="E14" s="30">
        <v>3381587.96</v>
      </c>
      <c r="F14" s="30">
        <v>3381587.96</v>
      </c>
      <c r="G14" s="30">
        <v>3381587.96</v>
      </c>
      <c r="H14" s="30">
        <v>3381587.96</v>
      </c>
      <c r="I14" s="30">
        <v>3381587.96</v>
      </c>
      <c r="J14" s="30">
        <v>3381587.96</v>
      </c>
      <c r="K14" s="30">
        <v>3381587.96</v>
      </c>
      <c r="L14" s="30">
        <v>3381587.96</v>
      </c>
      <c r="M14" s="30">
        <v>3381587.96</v>
      </c>
      <c r="N14" s="30">
        <v>3331587.96</v>
      </c>
      <c r="O14" s="30">
        <v>3331587.96</v>
      </c>
      <c r="P14" s="30">
        <v>3331587.96</v>
      </c>
      <c r="Q14" s="30">
        <v>3331587.96</v>
      </c>
      <c r="R14" s="31"/>
      <c r="S14" s="26"/>
      <c r="T14" s="26"/>
      <c r="U14" s="26"/>
      <c r="V14" s="26"/>
      <c r="W14" s="26"/>
    </row>
    <row r="15" spans="1:23" x14ac:dyDescent="0.25">
      <c r="A15" s="13" t="s">
        <v>58</v>
      </c>
      <c r="B15" s="30">
        <v>340605.31</v>
      </c>
      <c r="C15" s="30">
        <v>5639445.9800000004</v>
      </c>
      <c r="D15" s="30">
        <v>5594445.9800000004</v>
      </c>
      <c r="E15" s="30">
        <v>5594445.9800000004</v>
      </c>
      <c r="F15" s="30">
        <v>5594445.9800000004</v>
      </c>
      <c r="G15" s="30">
        <v>5606859.9800000004</v>
      </c>
      <c r="H15" s="30">
        <v>5606859.9800000004</v>
      </c>
      <c r="I15" s="30">
        <v>5606859.9800000004</v>
      </c>
      <c r="J15" s="30">
        <v>5606859.9800000004</v>
      </c>
      <c r="K15" s="30">
        <v>5606859.9800000004</v>
      </c>
      <c r="L15" s="30">
        <v>5606724.0499999998</v>
      </c>
      <c r="M15" s="30">
        <v>5606724.0499999998</v>
      </c>
      <c r="N15" s="30">
        <v>5606724.0499999998</v>
      </c>
      <c r="O15" s="30">
        <v>5606724.0499999998</v>
      </c>
      <c r="P15" s="30">
        <v>5606724.0499999998</v>
      </c>
      <c r="Q15" s="31"/>
      <c r="R15" s="31"/>
      <c r="S15" s="26"/>
      <c r="T15" s="26"/>
      <c r="U15" s="26"/>
      <c r="V15" s="26"/>
      <c r="W15" s="26"/>
    </row>
    <row r="16" spans="1:23" x14ac:dyDescent="0.25">
      <c r="A16" s="13" t="s">
        <v>59</v>
      </c>
      <c r="B16" s="30">
        <v>430006.24</v>
      </c>
      <c r="C16" s="30">
        <v>1821299.49</v>
      </c>
      <c r="D16" s="30">
        <v>1821101.49</v>
      </c>
      <c r="E16" s="30">
        <v>1821101.49</v>
      </c>
      <c r="F16" s="30">
        <v>1821101.49</v>
      </c>
      <c r="G16" s="30">
        <v>1821101.49</v>
      </c>
      <c r="H16" s="30">
        <v>1821101.49</v>
      </c>
      <c r="I16" s="30">
        <v>1821101.49</v>
      </c>
      <c r="J16" s="30">
        <v>1821101.49</v>
      </c>
      <c r="K16" s="30">
        <v>1821101.49</v>
      </c>
      <c r="L16" s="30">
        <v>1821101.49</v>
      </c>
      <c r="M16" s="30">
        <v>1821101.49</v>
      </c>
      <c r="N16" s="30">
        <v>1821101.49</v>
      </c>
      <c r="O16" s="30">
        <v>1821101.49</v>
      </c>
      <c r="P16" s="31"/>
      <c r="Q16" s="31"/>
      <c r="R16" s="31"/>
      <c r="S16" s="26"/>
      <c r="T16" s="26"/>
      <c r="U16" s="26"/>
      <c r="V16" s="26"/>
      <c r="W16" s="26"/>
    </row>
    <row r="17" spans="1:23" x14ac:dyDescent="0.25">
      <c r="A17" s="13" t="s">
        <v>60</v>
      </c>
      <c r="B17" s="30">
        <v>743667.13</v>
      </c>
      <c r="C17" s="30">
        <v>4162854.51</v>
      </c>
      <c r="D17" s="30">
        <v>4366854.51</v>
      </c>
      <c r="E17" s="30">
        <v>4466854.51</v>
      </c>
      <c r="F17" s="30">
        <v>4379354.51</v>
      </c>
      <c r="G17" s="30">
        <v>4379354.51</v>
      </c>
      <c r="H17" s="30">
        <v>4378354.51</v>
      </c>
      <c r="I17" s="30">
        <v>4378354.51</v>
      </c>
      <c r="J17" s="30">
        <v>4378354.51</v>
      </c>
      <c r="K17" s="30">
        <v>4378354.51</v>
      </c>
      <c r="L17" s="30">
        <v>4378354.51</v>
      </c>
      <c r="M17" s="30">
        <v>4378354.51</v>
      </c>
      <c r="N17" s="30">
        <v>4378354.51</v>
      </c>
      <c r="O17" s="31"/>
      <c r="P17" s="31"/>
      <c r="Q17" s="31"/>
      <c r="R17" s="31"/>
      <c r="S17" s="26"/>
      <c r="T17" s="26"/>
      <c r="U17" s="26"/>
      <c r="V17" s="26"/>
      <c r="W17" s="26"/>
    </row>
    <row r="18" spans="1:23" x14ac:dyDescent="0.25">
      <c r="A18" s="13" t="s">
        <v>61</v>
      </c>
      <c r="B18" s="30">
        <v>809031.48</v>
      </c>
      <c r="C18" s="30">
        <v>3463483.54</v>
      </c>
      <c r="D18" s="30">
        <v>3523483.54</v>
      </c>
      <c r="E18" s="30">
        <v>3483483.54</v>
      </c>
      <c r="F18" s="30">
        <v>3483483.54</v>
      </c>
      <c r="G18" s="30">
        <v>3483483.54</v>
      </c>
      <c r="H18" s="30">
        <v>3483483.54</v>
      </c>
      <c r="I18" s="30">
        <v>3483483.54</v>
      </c>
      <c r="J18" s="30">
        <v>3483483.54</v>
      </c>
      <c r="K18" s="30">
        <v>3483483.54</v>
      </c>
      <c r="L18" s="30">
        <v>3483483.54</v>
      </c>
      <c r="M18" s="30">
        <v>3483483.54</v>
      </c>
      <c r="N18" s="31"/>
      <c r="O18" s="31"/>
      <c r="P18" s="31"/>
      <c r="Q18" s="31"/>
      <c r="R18" s="31"/>
      <c r="S18" s="26"/>
      <c r="T18" s="26"/>
      <c r="U18" s="26"/>
      <c r="V18" s="26"/>
      <c r="W18" s="26"/>
    </row>
    <row r="19" spans="1:23" x14ac:dyDescent="0.25">
      <c r="A19" s="13" t="s">
        <v>62</v>
      </c>
      <c r="B19" s="30">
        <v>300263.81</v>
      </c>
      <c r="C19" s="30">
        <v>3258533.34</v>
      </c>
      <c r="D19" s="30">
        <v>3258533.34</v>
      </c>
      <c r="E19" s="30">
        <v>3258533.34</v>
      </c>
      <c r="F19" s="30">
        <v>3258533.34</v>
      </c>
      <c r="G19" s="30">
        <v>3258533.34</v>
      </c>
      <c r="H19" s="30">
        <v>3258533.34</v>
      </c>
      <c r="I19" s="30">
        <v>3258533.34</v>
      </c>
      <c r="J19" s="30">
        <v>3258533.34</v>
      </c>
      <c r="K19" s="30">
        <v>3258533.34</v>
      </c>
      <c r="L19" s="30">
        <v>3258533.34</v>
      </c>
      <c r="M19" s="31"/>
      <c r="N19" s="31"/>
      <c r="O19" s="31"/>
      <c r="P19" s="31"/>
      <c r="Q19" s="31"/>
      <c r="R19" s="31"/>
      <c r="S19" s="26"/>
      <c r="T19" s="26"/>
      <c r="U19" s="26"/>
      <c r="V19" s="26"/>
      <c r="W19" s="26"/>
    </row>
    <row r="20" spans="1:23" x14ac:dyDescent="0.25">
      <c r="A20" s="13" t="s">
        <v>63</v>
      </c>
      <c r="B20" s="30">
        <v>646682.53</v>
      </c>
      <c r="C20" s="30">
        <v>3365550.53</v>
      </c>
      <c r="D20" s="30">
        <v>3365550.53</v>
      </c>
      <c r="E20" s="30">
        <v>3365550.53</v>
      </c>
      <c r="F20" s="30">
        <v>3740550.53</v>
      </c>
      <c r="G20" s="30">
        <v>3740550.53</v>
      </c>
      <c r="H20" s="30">
        <v>3740550.53</v>
      </c>
      <c r="I20" s="30">
        <v>3740550.53</v>
      </c>
      <c r="J20" s="30">
        <v>3740550.53</v>
      </c>
      <c r="K20" s="30">
        <v>3740550.53</v>
      </c>
      <c r="L20" s="31"/>
      <c r="M20" s="31"/>
      <c r="N20" s="31"/>
      <c r="O20" s="31"/>
      <c r="P20" s="31"/>
      <c r="Q20" s="31"/>
      <c r="R20" s="31"/>
      <c r="S20" s="26"/>
      <c r="T20" s="26"/>
      <c r="U20" s="26"/>
      <c r="V20" s="26"/>
      <c r="W20" s="26"/>
    </row>
    <row r="21" spans="1:23" x14ac:dyDescent="0.25">
      <c r="A21" s="13" t="s">
        <v>64</v>
      </c>
      <c r="B21" s="30">
        <v>404823.54</v>
      </c>
      <c r="C21" s="30">
        <v>2578697.4</v>
      </c>
      <c r="D21" s="30">
        <v>2597588.17</v>
      </c>
      <c r="E21" s="30">
        <v>2597588.17</v>
      </c>
      <c r="F21" s="30">
        <v>2597588.17</v>
      </c>
      <c r="G21" s="30">
        <v>2597588.17</v>
      </c>
      <c r="H21" s="30">
        <v>2597588.17</v>
      </c>
      <c r="I21" s="30">
        <v>2597588.17</v>
      </c>
      <c r="J21" s="30">
        <v>2597588.17</v>
      </c>
      <c r="K21" s="31"/>
      <c r="L21" s="31"/>
      <c r="M21" s="31"/>
      <c r="N21" s="31"/>
      <c r="O21" s="31"/>
      <c r="P21" s="31"/>
      <c r="Q21" s="31"/>
      <c r="R21" s="31"/>
      <c r="S21" s="26"/>
      <c r="T21" s="26"/>
      <c r="U21" s="26"/>
      <c r="V21" s="26"/>
      <c r="W21" s="26"/>
    </row>
    <row r="22" spans="1:23" x14ac:dyDescent="0.25">
      <c r="A22" s="13" t="s">
        <v>65</v>
      </c>
      <c r="B22" s="30">
        <v>510651.9</v>
      </c>
      <c r="C22" s="30">
        <v>3791864.65</v>
      </c>
      <c r="D22" s="30">
        <v>3886864.65</v>
      </c>
      <c r="E22" s="30">
        <v>3841864.65</v>
      </c>
      <c r="F22" s="30">
        <v>3840997.12</v>
      </c>
      <c r="G22" s="30">
        <v>3840997.12</v>
      </c>
      <c r="H22" s="30">
        <v>3840997.12</v>
      </c>
      <c r="I22" s="30">
        <v>3840997.12</v>
      </c>
      <c r="J22" s="31"/>
      <c r="K22" s="31"/>
      <c r="L22" s="31"/>
      <c r="M22" s="31"/>
      <c r="N22" s="31"/>
      <c r="O22" s="31"/>
      <c r="P22" s="31"/>
      <c r="Q22" s="31"/>
      <c r="R22" s="31"/>
      <c r="S22" s="26"/>
      <c r="T22" s="26"/>
      <c r="U22" s="26"/>
      <c r="V22" s="26"/>
      <c r="W22" s="26"/>
    </row>
    <row r="23" spans="1:23" x14ac:dyDescent="0.25">
      <c r="A23" s="13" t="s">
        <v>66</v>
      </c>
      <c r="B23" s="30">
        <v>303259.45</v>
      </c>
      <c r="C23" s="30">
        <v>3516106.14</v>
      </c>
      <c r="D23" s="30">
        <v>3516106.14</v>
      </c>
      <c r="E23" s="30">
        <v>3516106.14</v>
      </c>
      <c r="F23" s="30">
        <v>3516106.14</v>
      </c>
      <c r="G23" s="30">
        <v>3516106.14</v>
      </c>
      <c r="H23" s="30">
        <v>3516106.14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6"/>
      <c r="T23" s="26"/>
      <c r="U23" s="26"/>
      <c r="V23" s="26"/>
      <c r="W23" s="26"/>
    </row>
    <row r="24" spans="1:23" x14ac:dyDescent="0.25">
      <c r="A24" s="13" t="s">
        <v>67</v>
      </c>
      <c r="B24" s="30">
        <v>368838.8</v>
      </c>
      <c r="C24" s="30">
        <v>3369215.85</v>
      </c>
      <c r="D24" s="30">
        <v>3369215.85</v>
      </c>
      <c r="E24" s="30">
        <v>3369215.85</v>
      </c>
      <c r="F24" s="30">
        <v>3369390.85</v>
      </c>
      <c r="G24" s="30">
        <v>3164390.85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6"/>
      <c r="T24" s="26"/>
      <c r="U24" s="26"/>
      <c r="V24" s="26"/>
      <c r="W24" s="26"/>
    </row>
    <row r="25" spans="1:23" x14ac:dyDescent="0.25">
      <c r="A25" s="13" t="s">
        <v>68</v>
      </c>
      <c r="B25" s="30">
        <v>423254.14</v>
      </c>
      <c r="C25" s="30">
        <v>4144940.75</v>
      </c>
      <c r="D25" s="30">
        <v>4194940.75</v>
      </c>
      <c r="E25" s="30">
        <v>4194940.75</v>
      </c>
      <c r="F25" s="30">
        <v>4194940.75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26"/>
      <c r="T25" s="26"/>
      <c r="U25" s="26"/>
      <c r="V25" s="26"/>
      <c r="W25" s="26"/>
    </row>
    <row r="26" spans="1:23" x14ac:dyDescent="0.25">
      <c r="A26" s="13" t="s">
        <v>69</v>
      </c>
      <c r="B26" s="30">
        <v>265869.69</v>
      </c>
      <c r="C26" s="30">
        <v>2487101.63</v>
      </c>
      <c r="D26" s="30">
        <v>2477101.63</v>
      </c>
      <c r="E26" s="30">
        <v>2477101.63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6"/>
      <c r="T26" s="26"/>
      <c r="U26" s="26"/>
      <c r="V26" s="26"/>
      <c r="W26" s="26"/>
    </row>
    <row r="27" spans="1:23" x14ac:dyDescent="0.25">
      <c r="A27" s="13" t="s">
        <v>70</v>
      </c>
      <c r="B27" s="30">
        <v>760717.39</v>
      </c>
      <c r="C27" s="30">
        <v>5194636.67</v>
      </c>
      <c r="D27" s="30">
        <v>5194636.67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26"/>
      <c r="T27" s="26"/>
      <c r="U27" s="26"/>
      <c r="V27" s="26"/>
      <c r="W27" s="26"/>
    </row>
    <row r="28" spans="1:23" x14ac:dyDescent="0.25">
      <c r="A28" s="13" t="s">
        <v>71</v>
      </c>
      <c r="B28" s="30">
        <v>533089.9</v>
      </c>
      <c r="C28" s="30">
        <v>6199217.1600000001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6"/>
      <c r="T28" s="26"/>
      <c r="U28" s="26"/>
      <c r="V28" s="26"/>
      <c r="W28" s="26"/>
    </row>
    <row r="29" spans="1:23" x14ac:dyDescent="0.25">
      <c r="A29" s="13" t="s">
        <v>72</v>
      </c>
      <c r="B29" s="30">
        <v>391159.13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1" spans="1:23" x14ac:dyDescent="0.25">
      <c r="B31" s="14" t="str">
        <f>B5</f>
        <v>PAID LOSSES</v>
      </c>
    </row>
    <row r="32" spans="1:23" x14ac:dyDescent="0.25"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</row>
    <row r="34" spans="1:22" x14ac:dyDescent="0.25">
      <c r="A34" s="13" t="s">
        <v>51</v>
      </c>
      <c r="B34" s="18">
        <f>IF(B8&gt;0,IFERROR(C8/B8,0),0)</f>
        <v>6.5675858271332448</v>
      </c>
      <c r="C34" s="18">
        <f t="shared" ref="B34:V49" si="0">IF(C8&gt;0,IFERROR(D8/C8,0),0)</f>
        <v>1.0585403899534906</v>
      </c>
      <c r="D34" s="18">
        <f t="shared" si="0"/>
        <v>1.0161940452989389</v>
      </c>
      <c r="E34" s="18">
        <f t="shared" si="0"/>
        <v>1</v>
      </c>
      <c r="F34" s="18">
        <f t="shared" si="0"/>
        <v>1</v>
      </c>
      <c r="G34" s="18">
        <f t="shared" si="0"/>
        <v>0.99442293912335267</v>
      </c>
      <c r="H34" s="18">
        <f t="shared" si="0"/>
        <v>1.0040063379304538</v>
      </c>
      <c r="I34" s="18">
        <f t="shared" si="0"/>
        <v>0.99600964876505449</v>
      </c>
      <c r="J34" s="18">
        <f t="shared" si="0"/>
        <v>1.0801262244306866</v>
      </c>
      <c r="K34" s="18">
        <f t="shared" si="0"/>
        <v>1</v>
      </c>
      <c r="L34" s="18">
        <f t="shared" si="0"/>
        <v>1</v>
      </c>
      <c r="M34" s="18">
        <f t="shared" si="0"/>
        <v>1</v>
      </c>
      <c r="N34" s="18">
        <f t="shared" si="0"/>
        <v>1</v>
      </c>
      <c r="O34" s="18">
        <f t="shared" si="0"/>
        <v>1</v>
      </c>
      <c r="P34" s="18">
        <f t="shared" si="0"/>
        <v>1</v>
      </c>
      <c r="Q34" s="18">
        <f t="shared" si="0"/>
        <v>1</v>
      </c>
      <c r="R34" s="18">
        <f t="shared" si="0"/>
        <v>1</v>
      </c>
      <c r="S34" s="18">
        <f t="shared" si="0"/>
        <v>1</v>
      </c>
      <c r="T34" s="18">
        <f t="shared" si="0"/>
        <v>1</v>
      </c>
      <c r="U34" s="18">
        <f t="shared" si="0"/>
        <v>1</v>
      </c>
      <c r="V34" s="18">
        <f t="shared" si="0"/>
        <v>1</v>
      </c>
    </row>
    <row r="35" spans="1:22" x14ac:dyDescent="0.25">
      <c r="A35" s="13" t="s">
        <v>52</v>
      </c>
      <c r="B35" s="18">
        <f t="shared" si="0"/>
        <v>6.1498225377136864</v>
      </c>
      <c r="C35" s="18">
        <f t="shared" si="0"/>
        <v>1</v>
      </c>
      <c r="D35" s="18">
        <f t="shared" si="0"/>
        <v>0.99819852986994739</v>
      </c>
      <c r="E35" s="18">
        <f t="shared" si="0"/>
        <v>0.9981952787184657</v>
      </c>
      <c r="F35" s="18">
        <f t="shared" si="0"/>
        <v>1</v>
      </c>
      <c r="G35" s="18">
        <f t="shared" si="0"/>
        <v>1</v>
      </c>
      <c r="H35" s="18">
        <f t="shared" si="0"/>
        <v>1</v>
      </c>
      <c r="I35" s="18">
        <f t="shared" si="0"/>
        <v>0.99558851857865205</v>
      </c>
      <c r="J35" s="18">
        <f t="shared" si="0"/>
        <v>1</v>
      </c>
      <c r="K35" s="18">
        <f t="shared" si="0"/>
        <v>1.0000363199083826</v>
      </c>
      <c r="L35" s="18">
        <f t="shared" si="0"/>
        <v>0.99996368141070524</v>
      </c>
      <c r="M35" s="18">
        <f t="shared" si="0"/>
        <v>1</v>
      </c>
      <c r="N35" s="18">
        <f t="shared" si="0"/>
        <v>1</v>
      </c>
      <c r="O35" s="18">
        <f t="shared" si="0"/>
        <v>1.0000359567092987</v>
      </c>
      <c r="P35" s="18">
        <f t="shared" si="0"/>
        <v>0.99996404458353971</v>
      </c>
      <c r="Q35" s="18">
        <f t="shared" si="0"/>
        <v>1</v>
      </c>
      <c r="R35" s="18">
        <f t="shared" si="0"/>
        <v>1</v>
      </c>
      <c r="S35" s="18">
        <f t="shared" si="0"/>
        <v>1</v>
      </c>
      <c r="T35" s="18">
        <f t="shared" si="0"/>
        <v>1</v>
      </c>
      <c r="U35" s="18">
        <f t="shared" si="0"/>
        <v>1</v>
      </c>
      <c r="V35" s="24"/>
    </row>
    <row r="36" spans="1:22" x14ac:dyDescent="0.25">
      <c r="A36" s="13" t="s">
        <v>53</v>
      </c>
      <c r="B36" s="18">
        <f t="shared" si="0"/>
        <v>11.961546884907522</v>
      </c>
      <c r="C36" s="18">
        <f t="shared" si="0"/>
        <v>1</v>
      </c>
      <c r="D36" s="18">
        <f t="shared" si="0"/>
        <v>1.0119983655525147</v>
      </c>
      <c r="E36" s="18">
        <f t="shared" si="0"/>
        <v>1.2163659889243499</v>
      </c>
      <c r="F36" s="18">
        <f t="shared" si="0"/>
        <v>1.0012835963665139</v>
      </c>
      <c r="G36" s="18">
        <f t="shared" si="0"/>
        <v>1</v>
      </c>
      <c r="H36" s="18">
        <f t="shared" si="0"/>
        <v>1.4437079918798132</v>
      </c>
      <c r="I36" s="18">
        <f t="shared" si="0"/>
        <v>2.3293585335457272</v>
      </c>
      <c r="J36" s="18">
        <f t="shared" si="0"/>
        <v>1</v>
      </c>
      <c r="K36" s="18">
        <f t="shared" si="0"/>
        <v>1</v>
      </c>
      <c r="L36" s="18">
        <f t="shared" si="0"/>
        <v>1.0000030684080332</v>
      </c>
      <c r="M36" s="18">
        <f t="shared" si="0"/>
        <v>0.99999693160138192</v>
      </c>
      <c r="N36" s="18">
        <f t="shared" si="0"/>
        <v>1</v>
      </c>
      <c r="O36" s="18">
        <f t="shared" si="0"/>
        <v>1</v>
      </c>
      <c r="P36" s="18">
        <f t="shared" si="0"/>
        <v>1</v>
      </c>
      <c r="Q36" s="18">
        <f t="shared" si="0"/>
        <v>1</v>
      </c>
      <c r="R36" s="18">
        <f t="shared" si="0"/>
        <v>1</v>
      </c>
      <c r="S36" s="18">
        <f t="shared" si="0"/>
        <v>1</v>
      </c>
      <c r="T36" s="18">
        <f t="shared" si="0"/>
        <v>1</v>
      </c>
      <c r="U36" s="24"/>
      <c r="V36" s="24"/>
    </row>
    <row r="37" spans="1:22" x14ac:dyDescent="0.25">
      <c r="A37" s="13" t="s">
        <v>54</v>
      </c>
      <c r="B37" s="18">
        <f t="shared" si="0"/>
        <v>5.4569062390937582</v>
      </c>
      <c r="C37" s="18">
        <f t="shared" si="0"/>
        <v>1</v>
      </c>
      <c r="D37" s="18">
        <f t="shared" si="0"/>
        <v>1</v>
      </c>
      <c r="E37" s="18">
        <f t="shared" si="0"/>
        <v>1</v>
      </c>
      <c r="F37" s="18">
        <f t="shared" si="0"/>
        <v>1</v>
      </c>
      <c r="G37" s="18">
        <f t="shared" si="0"/>
        <v>0.99962440918437934</v>
      </c>
      <c r="H37" s="18">
        <f t="shared" si="0"/>
        <v>1</v>
      </c>
      <c r="I37" s="18">
        <f t="shared" si="0"/>
        <v>1</v>
      </c>
      <c r="J37" s="18">
        <f t="shared" si="0"/>
        <v>1.001878659685427</v>
      </c>
      <c r="K37" s="18">
        <f t="shared" si="0"/>
        <v>1</v>
      </c>
      <c r="L37" s="18">
        <f t="shared" si="0"/>
        <v>1</v>
      </c>
      <c r="M37" s="18">
        <f t="shared" si="0"/>
        <v>1</v>
      </c>
      <c r="N37" s="18">
        <f t="shared" si="0"/>
        <v>0.99988186637270116</v>
      </c>
      <c r="O37" s="18">
        <f t="shared" si="0"/>
        <v>1</v>
      </c>
      <c r="P37" s="18">
        <f t="shared" si="0"/>
        <v>0.9994115087569565</v>
      </c>
      <c r="Q37" s="18">
        <f t="shared" si="0"/>
        <v>0.99984294757233216</v>
      </c>
      <c r="R37" s="18">
        <f t="shared" si="0"/>
        <v>0.99977487918251495</v>
      </c>
      <c r="S37" s="18">
        <f t="shared" si="0"/>
        <v>0.9997185356146514</v>
      </c>
      <c r="T37" s="24"/>
      <c r="U37" s="24"/>
      <c r="V37" s="24"/>
    </row>
    <row r="38" spans="1:22" x14ac:dyDescent="0.25">
      <c r="A38" s="13" t="s">
        <v>55</v>
      </c>
      <c r="B38" s="18">
        <f t="shared" si="0"/>
        <v>5.4842111675222807</v>
      </c>
      <c r="C38" s="18">
        <f t="shared" si="0"/>
        <v>1</v>
      </c>
      <c r="D38" s="18">
        <f t="shared" si="0"/>
        <v>1.0021944352642589</v>
      </c>
      <c r="E38" s="18">
        <f t="shared" si="0"/>
        <v>1.0737174117523927</v>
      </c>
      <c r="F38" s="18">
        <f t="shared" si="0"/>
        <v>0.99996155227993277</v>
      </c>
      <c r="G38" s="18">
        <f t="shared" si="0"/>
        <v>1</v>
      </c>
      <c r="H38" s="18">
        <f t="shared" si="0"/>
        <v>1.0549439044439808</v>
      </c>
      <c r="I38" s="18">
        <f t="shared" si="0"/>
        <v>1</v>
      </c>
      <c r="J38" s="18">
        <f t="shared" si="0"/>
        <v>1</v>
      </c>
      <c r="K38" s="18">
        <f t="shared" si="0"/>
        <v>1.0000185952426965</v>
      </c>
      <c r="L38" s="18">
        <f t="shared" si="0"/>
        <v>0.90881397258636909</v>
      </c>
      <c r="M38" s="18">
        <f t="shared" si="0"/>
        <v>1</v>
      </c>
      <c r="N38" s="18">
        <f t="shared" si="0"/>
        <v>1</v>
      </c>
      <c r="O38" s="18">
        <f t="shared" si="0"/>
        <v>1</v>
      </c>
      <c r="P38" s="18">
        <f t="shared" si="0"/>
        <v>1</v>
      </c>
      <c r="Q38" s="18">
        <f t="shared" si="0"/>
        <v>1</v>
      </c>
      <c r="R38" s="18">
        <f t="shared" si="0"/>
        <v>1</v>
      </c>
      <c r="S38" s="24"/>
      <c r="T38" s="24"/>
      <c r="U38" s="24"/>
      <c r="V38" s="24"/>
    </row>
    <row r="39" spans="1:22" x14ac:dyDescent="0.25">
      <c r="A39" s="13" t="s">
        <v>56</v>
      </c>
      <c r="B39" s="18">
        <f t="shared" si="0"/>
        <v>5.4820636126220696</v>
      </c>
      <c r="C39" s="18">
        <f t="shared" si="0"/>
        <v>1.0403208439145495</v>
      </c>
      <c r="D39" s="18">
        <f t="shared" si="0"/>
        <v>1.0017884577878355</v>
      </c>
      <c r="E39" s="18">
        <f t="shared" si="0"/>
        <v>1.0000242111269551</v>
      </c>
      <c r="F39" s="18">
        <f t="shared" si="0"/>
        <v>0.9999757894592094</v>
      </c>
      <c r="G39" s="18">
        <f t="shared" si="0"/>
        <v>1</v>
      </c>
      <c r="H39" s="18">
        <f t="shared" si="0"/>
        <v>1</v>
      </c>
      <c r="I39" s="18">
        <f t="shared" si="0"/>
        <v>1</v>
      </c>
      <c r="J39" s="18">
        <f t="shared" si="0"/>
        <v>1</v>
      </c>
      <c r="K39" s="18">
        <f t="shared" si="0"/>
        <v>1</v>
      </c>
      <c r="L39" s="18">
        <f t="shared" si="0"/>
        <v>1</v>
      </c>
      <c r="M39" s="18">
        <f t="shared" si="0"/>
        <v>1</v>
      </c>
      <c r="N39" s="18">
        <f t="shared" si="0"/>
        <v>1</v>
      </c>
      <c r="O39" s="18">
        <f t="shared" si="0"/>
        <v>1</v>
      </c>
      <c r="P39" s="18">
        <f t="shared" si="0"/>
        <v>1</v>
      </c>
      <c r="Q39" s="18">
        <f t="shared" si="0"/>
        <v>1</v>
      </c>
      <c r="R39" s="24"/>
      <c r="S39" s="24"/>
      <c r="T39" s="24"/>
      <c r="U39" s="24"/>
      <c r="V39" s="24"/>
    </row>
    <row r="40" spans="1:22" x14ac:dyDescent="0.25">
      <c r="A40" s="13" t="s">
        <v>57</v>
      </c>
      <c r="B40" s="18">
        <f t="shared" si="0"/>
        <v>5.8666136748612683</v>
      </c>
      <c r="C40" s="18">
        <f t="shared" si="0"/>
        <v>1.0035633813110556</v>
      </c>
      <c r="D40" s="18">
        <f t="shared" si="0"/>
        <v>1.0005917881184545</v>
      </c>
      <c r="E40" s="18">
        <f t="shared" si="0"/>
        <v>1</v>
      </c>
      <c r="F40" s="18">
        <f t="shared" si="0"/>
        <v>1</v>
      </c>
      <c r="G40" s="18">
        <f t="shared" si="0"/>
        <v>1</v>
      </c>
      <c r="H40" s="18">
        <f t="shared" si="0"/>
        <v>1</v>
      </c>
      <c r="I40" s="18">
        <f t="shared" si="0"/>
        <v>1</v>
      </c>
      <c r="J40" s="18">
        <f t="shared" si="0"/>
        <v>1</v>
      </c>
      <c r="K40" s="18">
        <f t="shared" si="0"/>
        <v>1</v>
      </c>
      <c r="L40" s="18">
        <f t="shared" si="0"/>
        <v>1</v>
      </c>
      <c r="M40" s="18">
        <f t="shared" si="0"/>
        <v>0.98521404718982974</v>
      </c>
      <c r="N40" s="18">
        <f t="shared" si="0"/>
        <v>1</v>
      </c>
      <c r="O40" s="18">
        <f t="shared" si="0"/>
        <v>1</v>
      </c>
      <c r="P40" s="18">
        <f t="shared" si="0"/>
        <v>1</v>
      </c>
      <c r="Q40" s="24"/>
      <c r="R40" s="24"/>
      <c r="S40" s="24"/>
      <c r="T40" s="24"/>
      <c r="U40" s="24"/>
      <c r="V40" s="24"/>
    </row>
    <row r="41" spans="1:22" x14ac:dyDescent="0.25">
      <c r="A41" s="13" t="s">
        <v>58</v>
      </c>
      <c r="B41" s="18">
        <f t="shared" si="0"/>
        <v>16.557128777587174</v>
      </c>
      <c r="C41" s="18">
        <f t="shared" si="0"/>
        <v>0.99202049276478754</v>
      </c>
      <c r="D41" s="18">
        <f t="shared" si="0"/>
        <v>1</v>
      </c>
      <c r="E41" s="18">
        <f t="shared" si="0"/>
        <v>1</v>
      </c>
      <c r="F41" s="18">
        <f t="shared" si="0"/>
        <v>1.0022189864813029</v>
      </c>
      <c r="G41" s="18">
        <f t="shared" si="0"/>
        <v>1</v>
      </c>
      <c r="H41" s="18">
        <f t="shared" si="0"/>
        <v>1</v>
      </c>
      <c r="I41" s="18">
        <f t="shared" si="0"/>
        <v>1</v>
      </c>
      <c r="J41" s="18">
        <f t="shared" si="0"/>
        <v>1</v>
      </c>
      <c r="K41" s="18">
        <f t="shared" si="0"/>
        <v>0.99997575648393477</v>
      </c>
      <c r="L41" s="18">
        <f t="shared" si="0"/>
        <v>1</v>
      </c>
      <c r="M41" s="18">
        <f t="shared" si="0"/>
        <v>1</v>
      </c>
      <c r="N41" s="18">
        <f t="shared" si="0"/>
        <v>1</v>
      </c>
      <c r="O41" s="18">
        <f t="shared" si="0"/>
        <v>1</v>
      </c>
      <c r="P41" s="24"/>
      <c r="Q41" s="24"/>
      <c r="R41" s="24"/>
      <c r="S41" s="24"/>
      <c r="T41" s="24"/>
      <c r="U41" s="24"/>
      <c r="V41" s="24"/>
    </row>
    <row r="42" spans="1:22" x14ac:dyDescent="0.25">
      <c r="A42" s="13" t="s">
        <v>59</v>
      </c>
      <c r="B42" s="18">
        <f t="shared" si="0"/>
        <v>4.2355187450303049</v>
      </c>
      <c r="C42" s="18">
        <f t="shared" si="0"/>
        <v>0.99989128641330705</v>
      </c>
      <c r="D42" s="18">
        <f t="shared" si="0"/>
        <v>1</v>
      </c>
      <c r="E42" s="18">
        <f t="shared" si="0"/>
        <v>1</v>
      </c>
      <c r="F42" s="18">
        <f t="shared" si="0"/>
        <v>1</v>
      </c>
      <c r="G42" s="18">
        <f t="shared" si="0"/>
        <v>1</v>
      </c>
      <c r="H42" s="18">
        <f t="shared" si="0"/>
        <v>1</v>
      </c>
      <c r="I42" s="18">
        <f t="shared" si="0"/>
        <v>1</v>
      </c>
      <c r="J42" s="18">
        <f t="shared" si="0"/>
        <v>1</v>
      </c>
      <c r="K42" s="18">
        <f t="shared" si="0"/>
        <v>1</v>
      </c>
      <c r="L42" s="18">
        <f t="shared" si="0"/>
        <v>1</v>
      </c>
      <c r="M42" s="18">
        <f t="shared" si="0"/>
        <v>1</v>
      </c>
      <c r="N42" s="18">
        <f t="shared" si="0"/>
        <v>1</v>
      </c>
      <c r="O42" s="24"/>
      <c r="P42" s="24"/>
      <c r="Q42" s="24"/>
      <c r="R42" s="24"/>
      <c r="S42" s="24"/>
      <c r="T42" s="24"/>
      <c r="U42" s="24"/>
      <c r="V42" s="24"/>
    </row>
    <row r="43" spans="1:22" x14ac:dyDescent="0.25">
      <c r="A43" s="13" t="s">
        <v>60</v>
      </c>
      <c r="B43" s="18">
        <f t="shared" si="0"/>
        <v>5.5977390179931712</v>
      </c>
      <c r="C43" s="18">
        <f t="shared" si="0"/>
        <v>1.0490048353863801</v>
      </c>
      <c r="D43" s="18">
        <f t="shared" si="0"/>
        <v>1.0228997782662561</v>
      </c>
      <c r="E43" s="18">
        <f t="shared" si="0"/>
        <v>0.9804112715549359</v>
      </c>
      <c r="F43" s="18">
        <f t="shared" si="0"/>
        <v>1</v>
      </c>
      <c r="G43" s="18">
        <f t="shared" si="0"/>
        <v>0.99977165584614891</v>
      </c>
      <c r="H43" s="18">
        <f t="shared" si="0"/>
        <v>1</v>
      </c>
      <c r="I43" s="18">
        <f t="shared" si="0"/>
        <v>1</v>
      </c>
      <c r="J43" s="18">
        <f t="shared" si="0"/>
        <v>1</v>
      </c>
      <c r="K43" s="18">
        <f t="shared" si="0"/>
        <v>1</v>
      </c>
      <c r="L43" s="18">
        <f t="shared" si="0"/>
        <v>1</v>
      </c>
      <c r="M43" s="18">
        <f t="shared" si="0"/>
        <v>1</v>
      </c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25">
      <c r="A44" s="13" t="s">
        <v>61</v>
      </c>
      <c r="B44" s="18">
        <f t="shared" si="0"/>
        <v>4.2810244417188814</v>
      </c>
      <c r="C44" s="18">
        <f t="shared" si="0"/>
        <v>1.0173235990028697</v>
      </c>
      <c r="D44" s="18">
        <f t="shared" si="0"/>
        <v>0.98864759845025418</v>
      </c>
      <c r="E44" s="18">
        <f t="shared" si="0"/>
        <v>1</v>
      </c>
      <c r="F44" s="18">
        <f t="shared" si="0"/>
        <v>1</v>
      </c>
      <c r="G44" s="18">
        <f t="shared" si="0"/>
        <v>1</v>
      </c>
      <c r="H44" s="18">
        <f t="shared" si="0"/>
        <v>1</v>
      </c>
      <c r="I44" s="18">
        <f t="shared" si="0"/>
        <v>1</v>
      </c>
      <c r="J44" s="18">
        <f t="shared" si="0"/>
        <v>1</v>
      </c>
      <c r="K44" s="18">
        <f t="shared" si="0"/>
        <v>1</v>
      </c>
      <c r="L44" s="18">
        <f t="shared" si="0"/>
        <v>1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25">
      <c r="A45" s="13" t="s">
        <v>62</v>
      </c>
      <c r="B45" s="18">
        <f t="shared" si="0"/>
        <v>10.852234706540225</v>
      </c>
      <c r="C45" s="18">
        <f t="shared" si="0"/>
        <v>1</v>
      </c>
      <c r="D45" s="18">
        <f t="shared" si="0"/>
        <v>1</v>
      </c>
      <c r="E45" s="18">
        <f t="shared" si="0"/>
        <v>1</v>
      </c>
      <c r="F45" s="18">
        <f t="shared" si="0"/>
        <v>1</v>
      </c>
      <c r="G45" s="18">
        <f t="shared" si="0"/>
        <v>1</v>
      </c>
      <c r="H45" s="18">
        <f t="shared" si="0"/>
        <v>1</v>
      </c>
      <c r="I45" s="18">
        <f t="shared" si="0"/>
        <v>1</v>
      </c>
      <c r="J45" s="18">
        <f t="shared" si="0"/>
        <v>1</v>
      </c>
      <c r="K45" s="18">
        <f t="shared" si="0"/>
        <v>1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x14ac:dyDescent="0.25">
      <c r="A46" s="13" t="s">
        <v>63</v>
      </c>
      <c r="B46" s="18">
        <f t="shared" si="0"/>
        <v>5.2043319153835803</v>
      </c>
      <c r="C46" s="18">
        <f t="shared" si="0"/>
        <v>1</v>
      </c>
      <c r="D46" s="18">
        <f t="shared" si="0"/>
        <v>1</v>
      </c>
      <c r="E46" s="18">
        <f t="shared" si="0"/>
        <v>1.1114230782326124</v>
      </c>
      <c r="F46" s="18">
        <f t="shared" si="0"/>
        <v>1</v>
      </c>
      <c r="G46" s="18">
        <f t="shared" si="0"/>
        <v>1</v>
      </c>
      <c r="H46" s="18">
        <f t="shared" si="0"/>
        <v>1</v>
      </c>
      <c r="I46" s="18">
        <f t="shared" si="0"/>
        <v>1</v>
      </c>
      <c r="J46" s="18">
        <f t="shared" si="0"/>
        <v>1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x14ac:dyDescent="0.25">
      <c r="A47" s="13" t="s">
        <v>64</v>
      </c>
      <c r="B47" s="18">
        <f t="shared" si="0"/>
        <v>6.3699294759390721</v>
      </c>
      <c r="C47" s="18">
        <f t="shared" si="0"/>
        <v>1.0073257025039075</v>
      </c>
      <c r="D47" s="18">
        <f t="shared" si="0"/>
        <v>1</v>
      </c>
      <c r="E47" s="18">
        <f t="shared" si="0"/>
        <v>1</v>
      </c>
      <c r="F47" s="18">
        <f t="shared" si="0"/>
        <v>1</v>
      </c>
      <c r="G47" s="18">
        <f t="shared" si="0"/>
        <v>1</v>
      </c>
      <c r="H47" s="18">
        <f t="shared" si="0"/>
        <v>1</v>
      </c>
      <c r="I47" s="18">
        <f t="shared" si="0"/>
        <v>1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x14ac:dyDescent="0.25">
      <c r="A48" s="13" t="s">
        <v>65</v>
      </c>
      <c r="B48" s="18">
        <f t="shared" si="0"/>
        <v>7.425537141837717</v>
      </c>
      <c r="C48" s="18">
        <f t="shared" si="0"/>
        <v>1.0250536368696599</v>
      </c>
      <c r="D48" s="18">
        <f t="shared" si="0"/>
        <v>0.98842254514831129</v>
      </c>
      <c r="E48" s="18">
        <f t="shared" si="0"/>
        <v>0.99977419037914317</v>
      </c>
      <c r="F48" s="18">
        <f t="shared" si="0"/>
        <v>1</v>
      </c>
      <c r="G48" s="18">
        <f t="shared" si="0"/>
        <v>1</v>
      </c>
      <c r="H48" s="18">
        <f t="shared" si="0"/>
        <v>1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3" x14ac:dyDescent="0.25">
      <c r="A49" s="13" t="s">
        <v>66</v>
      </c>
      <c r="B49" s="18">
        <f t="shared" si="0"/>
        <v>11.594382763669854</v>
      </c>
      <c r="C49" s="18">
        <f t="shared" si="0"/>
        <v>1</v>
      </c>
      <c r="D49" s="18">
        <f t="shared" si="0"/>
        <v>1</v>
      </c>
      <c r="E49" s="18">
        <f t="shared" si="0"/>
        <v>1</v>
      </c>
      <c r="F49" s="18">
        <f t="shared" si="0"/>
        <v>1</v>
      </c>
      <c r="G49" s="18">
        <f t="shared" si="0"/>
        <v>1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3" x14ac:dyDescent="0.25">
      <c r="A50" s="13" t="s">
        <v>67</v>
      </c>
      <c r="B50" s="18">
        <f>IF(B24&gt;0,IFERROR(C24/B24,0),0)</f>
        <v>9.1346567931573368</v>
      </c>
      <c r="C50" s="18">
        <f>IF(C24&gt;0,IFERROR(D24/C24,0),0)</f>
        <v>1</v>
      </c>
      <c r="D50" s="18">
        <f>IF(D24&gt;0,IFERROR(E24/D24,0),0)</f>
        <v>1</v>
      </c>
      <c r="E50" s="18">
        <f>IF(E24&gt;0,IFERROR(F24/E24,0),0)</f>
        <v>1.0000519408692679</v>
      </c>
      <c r="F50" s="18">
        <f>IF(F24&gt;0,IFERROR(G24/F24,0),0)</f>
        <v>0.93915814189380853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3" x14ac:dyDescent="0.25">
      <c r="A51" s="13" t="s">
        <v>68</v>
      </c>
      <c r="B51" s="18">
        <f>IF(B25&gt;0,IFERROR(C25/B25,0),0)</f>
        <v>9.7930306127661257</v>
      </c>
      <c r="C51" s="18">
        <f>IF(C25&gt;0,IFERROR(D25/C25,0),0)</f>
        <v>1.0120628986071756</v>
      </c>
      <c r="D51" s="18">
        <f>IF(D25&gt;0,IFERROR(E25/D25,0),0)</f>
        <v>1</v>
      </c>
      <c r="E51" s="18">
        <f>IF(E25&gt;0,IFERROR(F25/E25,0),0)</f>
        <v>1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3" x14ac:dyDescent="0.25">
      <c r="A52" s="13" t="s">
        <v>69</v>
      </c>
      <c r="B52" s="18">
        <f>IF(B26&gt;0,IFERROR(C26/B26,0),0)</f>
        <v>9.3545888213131771</v>
      </c>
      <c r="C52" s="18">
        <f>IF(C26&gt;0,IFERROR(D26/C26,0),0)</f>
        <v>0.99597925558031986</v>
      </c>
      <c r="D52" s="18">
        <f>IF(D26&gt;0,IFERROR(E26/D26,0),0)</f>
        <v>1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3" x14ac:dyDescent="0.25">
      <c r="A53" s="13" t="s">
        <v>70</v>
      </c>
      <c r="B53" s="18">
        <f>IF(B27&gt;0,IFERROR(C27/B27,0),0)</f>
        <v>6.8286024984915885</v>
      </c>
      <c r="C53" s="18">
        <f>IF(C27&gt;0,IFERROR(D27/C27,0),0)</f>
        <v>1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3" x14ac:dyDescent="0.25">
      <c r="A54" s="13" t="s">
        <v>71</v>
      </c>
      <c r="B54" s="18">
        <f>IF(B28&gt;0,IFERROR(C28/B28,0),0)</f>
        <v>11.628840013663737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6" spans="1:23" x14ac:dyDescent="0.25">
      <c r="A56" s="13" t="s">
        <v>47</v>
      </c>
      <c r="B56" s="19">
        <f>AVERAGE(B53:B54)</f>
        <v>9.2287212560776624</v>
      </c>
      <c r="C56" s="19">
        <f>AVERAGE(C52:C53)</f>
        <v>0.99798962779015987</v>
      </c>
      <c r="D56" s="19">
        <f>AVERAGE(E50:E51)</f>
        <v>1.0000259704346339</v>
      </c>
      <c r="E56" s="19">
        <f>AVERAGE(E50:E51)</f>
        <v>1.0000259704346339</v>
      </c>
      <c r="F56" s="19">
        <f>AVERAGE(F49:F50)</f>
        <v>0.96957907094690432</v>
      </c>
      <c r="G56" s="19">
        <f>AVERAGE(G48:G49)</f>
        <v>1</v>
      </c>
      <c r="H56" s="19">
        <f>AVERAGE(H47:H48)</f>
        <v>1</v>
      </c>
      <c r="I56" s="19">
        <f>AVERAGE(I46:I47)</f>
        <v>1</v>
      </c>
      <c r="J56" s="19">
        <f>AVERAGE(J45:J46)</f>
        <v>1</v>
      </c>
      <c r="K56" s="19">
        <f>AVERAGE(K44:K45)</f>
        <v>1</v>
      </c>
      <c r="L56" s="19">
        <f>AVERAGE(L43:L44)</f>
        <v>1</v>
      </c>
      <c r="M56" s="19">
        <f>AVERAGE(M42:M43)</f>
        <v>1</v>
      </c>
      <c r="N56" s="19">
        <f>AVERAGE(N41:N42)</f>
        <v>1</v>
      </c>
      <c r="O56" s="19">
        <f>AVERAGE(O40:O41)</f>
        <v>1</v>
      </c>
      <c r="P56" s="19">
        <f>AVERAGE(P39:P40)</f>
        <v>1</v>
      </c>
      <c r="Q56" s="19">
        <f>AVERAGE(Q38:Q39)</f>
        <v>1</v>
      </c>
      <c r="R56" s="19">
        <f>AVERAGE(R37:R38)</f>
        <v>0.99988743959125748</v>
      </c>
      <c r="S56" s="19">
        <f>AVERAGE(S36:S37)</f>
        <v>0.9998592678073257</v>
      </c>
      <c r="T56" s="19">
        <f>AVERAGE(T35:T36)</f>
        <v>1</v>
      </c>
      <c r="U56" s="19">
        <f>AVERAGE(U34:U35)</f>
        <v>1</v>
      </c>
      <c r="V56" s="19"/>
      <c r="W56" s="19"/>
    </row>
    <row r="57" spans="1:23" x14ac:dyDescent="0.25">
      <c r="A57" s="13" t="s">
        <v>46</v>
      </c>
      <c r="B57" s="19">
        <f>AVERAGE(B52:B54)</f>
        <v>9.2706771111561679</v>
      </c>
      <c r="C57" s="19">
        <f>AVERAGE(C51:C53)</f>
        <v>1.0026807180624984</v>
      </c>
      <c r="D57" s="19">
        <f>AVERAGE(D50:D52)</f>
        <v>1</v>
      </c>
      <c r="E57" s="19">
        <f>AVERAGE(E49:E51)</f>
        <v>1.0000173136230892</v>
      </c>
      <c r="F57" s="19">
        <f>AVERAGE(F48:F50)</f>
        <v>0.97971938063126951</v>
      </c>
      <c r="G57" s="19">
        <f>AVERAGE(G47:G49)</f>
        <v>1</v>
      </c>
      <c r="H57" s="19">
        <f>AVERAGE(H46:H48)</f>
        <v>1</v>
      </c>
      <c r="I57" s="19">
        <f>AVERAGE(I45:I47)</f>
        <v>1</v>
      </c>
      <c r="J57" s="19">
        <f>AVERAGE(J44:J46)</f>
        <v>1</v>
      </c>
      <c r="K57" s="19">
        <f>AVERAGE(K43:K45)</f>
        <v>1</v>
      </c>
      <c r="L57" s="19">
        <f>AVERAGE(L42:L44)</f>
        <v>1</v>
      </c>
      <c r="M57" s="19">
        <f>AVERAGE(M41:M43)</f>
        <v>1</v>
      </c>
      <c r="N57" s="19">
        <f>AVERAGE(N40:N42)</f>
        <v>1</v>
      </c>
      <c r="O57" s="19">
        <f>AVERAGE(O39:O41)</f>
        <v>1</v>
      </c>
      <c r="P57" s="19">
        <f>AVERAGE(P38:P40)</f>
        <v>1</v>
      </c>
      <c r="Q57" s="19">
        <f>AVERAGE(Q37:Q39)</f>
        <v>0.99994764919077739</v>
      </c>
      <c r="R57" s="19">
        <f>AVERAGE(R36:R38)</f>
        <v>0.99992495972750495</v>
      </c>
      <c r="S57" s="19">
        <f>AVERAGE(S35:S37)</f>
        <v>0.99990617853821717</v>
      </c>
      <c r="T57" s="19">
        <f>AVERAGE(T34:T36)</f>
        <v>1</v>
      </c>
      <c r="U57" s="19"/>
      <c r="V57" s="19"/>
      <c r="W57" s="19"/>
    </row>
    <row r="58" spans="1:23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>
        <f>SUM(C27:C28)/SUM(B27:B28)</f>
        <v>8.8064535716134351</v>
      </c>
      <c r="C59" s="19">
        <f>SUM(D26:D27)/SUM(C26:C27)</f>
        <v>0.99869821131500924</v>
      </c>
      <c r="D59" s="19">
        <f>SUM(E25:E26)/SUM(D25:D26)</f>
        <v>1</v>
      </c>
      <c r="E59" s="19">
        <f>SUM(F24:F25)/SUM(E24:E25)</f>
        <v>1.0000231354279472</v>
      </c>
      <c r="F59" s="19">
        <f>SUM(G23:G24)/SUM(F23:F24)</f>
        <v>0.9702272762158306</v>
      </c>
      <c r="G59" s="19">
        <f>SUM(H22:H23)/SUM(G22:G23)</f>
        <v>1</v>
      </c>
      <c r="H59" s="19">
        <f>SUM(I21:I22)/SUM(H21:H22)</f>
        <v>1</v>
      </c>
      <c r="I59" s="19">
        <f>SUM(J20:J21)/SUM(I20:I21)</f>
        <v>1</v>
      </c>
      <c r="J59" s="19">
        <f>SUM(K19:K20)/SUM(J19:J20)</f>
        <v>1</v>
      </c>
      <c r="K59" s="19">
        <f>SUM(L18:L19)/SUM(K18:K19)</f>
        <v>1</v>
      </c>
      <c r="L59" s="19">
        <f>SUM(M17:M18)/SUM(L17:L18)</f>
        <v>1</v>
      </c>
      <c r="M59" s="19">
        <f>SUM(N16:N17)/SUM(M16:M17)</f>
        <v>1</v>
      </c>
      <c r="N59" s="19">
        <f>SUM(O15:O16)/SUM(N15:N16)</f>
        <v>1</v>
      </c>
      <c r="O59" s="19">
        <f>SUM(P14:P15)/SUM(O14:O15)</f>
        <v>1</v>
      </c>
      <c r="P59" s="19">
        <f>SUM(Q13:Q14)/SUM(P13:P14)</f>
        <v>1</v>
      </c>
      <c r="Q59" s="19">
        <f>SUM(R12:R13)/SUM(Q12:Q13)</f>
        <v>1</v>
      </c>
      <c r="R59" s="19">
        <f>SUM(S11:S12)/SUM(R11:R12)</f>
        <v>0.99988258161171173</v>
      </c>
      <c r="S59" s="19">
        <f>SUM(T10:T11)/SUM(S10:S11)</f>
        <v>0.99996045607545736</v>
      </c>
      <c r="T59" s="19">
        <f>SUM(U9:U10)/SUM(T9:T10)</f>
        <v>1</v>
      </c>
      <c r="U59" s="19">
        <f>SUM(V8:V9)/SUM(U8:U9)</f>
        <v>1</v>
      </c>
      <c r="V59" s="19"/>
      <c r="W59" s="19"/>
    </row>
    <row r="60" spans="1:23" x14ac:dyDescent="0.25">
      <c r="A60" s="13" t="s">
        <v>49</v>
      </c>
      <c r="B60" s="19">
        <f>SUM(C26:C28)/SUM(B26:B28)</f>
        <v>8.8998912197832158</v>
      </c>
      <c r="C60" s="19">
        <f>SUM(C26:C28)/SUM(B26:B28)</f>
        <v>8.8998912197832158</v>
      </c>
      <c r="D60" s="19">
        <f>SUM(E24:E26)/SUM(D24:D26)</f>
        <v>1</v>
      </c>
      <c r="E60" s="19">
        <f>SUM(F23:F25)/SUM(E23:E25)</f>
        <v>1.0000157938493073</v>
      </c>
      <c r="F60" s="19">
        <f>SUM(G22:G24)/SUM(F22:F24)</f>
        <v>0.98088844333500502</v>
      </c>
      <c r="G60" s="19">
        <f>SUM(H21:H23)/SUM(G21:G23)</f>
        <v>1</v>
      </c>
      <c r="H60" s="19">
        <f>SUM(I20:I22)/SUM(H20:H22)</f>
        <v>1</v>
      </c>
      <c r="I60" s="19">
        <f>SUM(J19:J21)/SUM(I19:I21)</f>
        <v>1</v>
      </c>
      <c r="J60" s="19">
        <f>SUM(K18:K20)/SUM(J18:J20)</f>
        <v>1</v>
      </c>
      <c r="K60" s="19">
        <f>SUM(L17:L19)/SUM(K17:K19)</f>
        <v>1</v>
      </c>
      <c r="L60" s="19">
        <f>SUM(M16:M18)/SUM(L16:L18)</f>
        <v>1</v>
      </c>
      <c r="M60" s="19">
        <f>SUM(N15:N17)/SUM(M15:M17)</f>
        <v>1</v>
      </c>
      <c r="N60" s="19">
        <f>SUM(O14:O16)/SUM(N14:N16)</f>
        <v>1</v>
      </c>
      <c r="O60" s="19">
        <f>SUM(P13:P15)/SUM(O13:O15)</f>
        <v>1</v>
      </c>
      <c r="P60" s="19">
        <f>SUM(Q12:Q14)/SUM(P12:P14)</f>
        <v>1</v>
      </c>
      <c r="Q60" s="19">
        <f>SUM(R11:R13)/SUM(Q11:Q13)</f>
        <v>0.99995449986659035</v>
      </c>
      <c r="R60" s="19">
        <f>SUM(S10:S12)/SUM(R10:R12)</f>
        <v>0.99997197773796109</v>
      </c>
      <c r="S60" s="19">
        <f>SUM(T9:T11)/SUM(S9:S11)</f>
        <v>0.99996547066840002</v>
      </c>
      <c r="T60" s="19">
        <f>SUM(U8:U10)/SUM(T8:T10)</f>
        <v>1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60"/>
  <sheetViews>
    <sheetView zoomScale="70" zoomScaleNormal="70" workbookViewId="0">
      <selection activeCell="U11" sqref="U11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80</v>
      </c>
    </row>
    <row r="5" spans="1:23" x14ac:dyDescent="0.25">
      <c r="B5" s="21" t="s">
        <v>40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/>
  <dimension ref="A1:W60"/>
  <sheetViews>
    <sheetView topLeftCell="A4" zoomScale="70" zoomScaleNormal="70" workbookViewId="0">
      <selection activeCell="M22" sqref="M22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38</v>
      </c>
    </row>
    <row r="5" spans="1:23" x14ac:dyDescent="0.25">
      <c r="B5" s="21" t="s">
        <v>40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60"/>
  <sheetViews>
    <sheetView zoomScale="70" zoomScaleNormal="70" workbookViewId="0">
      <selection activeCell="B3" sqref="B3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82</v>
      </c>
    </row>
    <row r="5" spans="1:23" x14ac:dyDescent="0.25">
      <c r="B5" s="21" t="s">
        <v>40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60"/>
  <sheetViews>
    <sheetView zoomScale="70" zoomScaleNormal="70" workbookViewId="0">
      <selection activeCell="O22" sqref="O22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39</v>
      </c>
    </row>
    <row r="5" spans="1:23" x14ac:dyDescent="0.25">
      <c r="B5" s="21" t="s">
        <v>40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5"/>
  <dimension ref="A1:W60"/>
  <sheetViews>
    <sheetView zoomScale="70" zoomScaleNormal="70" workbookViewId="0">
      <selection activeCell="M24" sqref="M24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37</v>
      </c>
    </row>
    <row r="5" spans="1:23" x14ac:dyDescent="0.25">
      <c r="B5" s="21" t="s">
        <v>41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WITHOUT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60"/>
  <sheetViews>
    <sheetView zoomScale="70" zoomScaleNormal="70" workbookViewId="0">
      <selection activeCell="B3" sqref="B3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80</v>
      </c>
    </row>
    <row r="5" spans="1:23" x14ac:dyDescent="0.25">
      <c r="B5" s="21" t="s">
        <v>41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WITHOUT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W60"/>
  <sheetViews>
    <sheetView zoomScale="70" zoomScaleNormal="70" workbookViewId="0"/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38</v>
      </c>
    </row>
    <row r="5" spans="1:23" x14ac:dyDescent="0.25">
      <c r="B5" s="21" t="s">
        <v>41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WITHOUT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60"/>
  <sheetViews>
    <sheetView zoomScale="70" zoomScaleNormal="70" workbookViewId="0">
      <selection activeCell="B3" sqref="B3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82</v>
      </c>
    </row>
    <row r="5" spans="1:23" x14ac:dyDescent="0.25">
      <c r="B5" s="21" t="s">
        <v>41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WITHOUT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7"/>
  <dimension ref="A1:W60"/>
  <sheetViews>
    <sheetView zoomScale="70" zoomScaleNormal="70" workbookViewId="0">
      <selection activeCell="B2" sqref="B2:I2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5"/>
      <c r="C1" s="46"/>
      <c r="D1" s="46"/>
      <c r="E1" s="46"/>
      <c r="F1" s="46"/>
      <c r="G1" s="46"/>
      <c r="H1" s="46"/>
      <c r="I1" s="47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39</v>
      </c>
    </row>
    <row r="5" spans="1:23" x14ac:dyDescent="0.25">
      <c r="B5" s="21" t="s">
        <v>41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COUNTS FOR CLAIMS CLOSED WITHOUT PAYMENT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8"/>
  <dimension ref="A1:W60"/>
  <sheetViews>
    <sheetView zoomScale="70" zoomScaleNormal="70" workbookViewId="0">
      <selection activeCell="D12" sqref="D12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37</v>
      </c>
    </row>
    <row r="5" spans="1:23" x14ac:dyDescent="0.25">
      <c r="B5" s="21" t="s">
        <v>7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OPEN CLAIM COUNTS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G60"/>
  <sheetViews>
    <sheetView zoomScale="80" zoomScaleNormal="80" workbookViewId="0">
      <selection activeCell="B14" sqref="B14"/>
    </sheetView>
  </sheetViews>
  <sheetFormatPr defaultColWidth="8.7109375" defaultRowHeight="15" x14ac:dyDescent="0.25"/>
  <cols>
    <col min="1" max="1" width="14.28515625" style="20" bestFit="1" customWidth="1"/>
    <col min="2" max="33" width="9.7109375" style="20" customWidth="1"/>
    <col min="3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37</v>
      </c>
    </row>
    <row r="5" spans="1:23" x14ac:dyDescent="0.25">
      <c r="B5" s="21" t="s">
        <v>4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PAID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34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ref="B35:U35" si="1">IF(B9&gt;0,IFERROR(C9/B9,0),0)</f>
        <v>0</v>
      </c>
      <c r="C35" s="18">
        <f t="shared" si="1"/>
        <v>0</v>
      </c>
      <c r="D35" s="18">
        <f t="shared" si="1"/>
        <v>0</v>
      </c>
      <c r="E35" s="18">
        <f t="shared" si="1"/>
        <v>0</v>
      </c>
      <c r="F35" s="18">
        <f t="shared" si="1"/>
        <v>0</v>
      </c>
      <c r="G35" s="18">
        <f t="shared" si="1"/>
        <v>0</v>
      </c>
      <c r="H35" s="18">
        <f t="shared" si="1"/>
        <v>0</v>
      </c>
      <c r="I35" s="18">
        <f t="shared" si="1"/>
        <v>0</v>
      </c>
      <c r="J35" s="18">
        <f t="shared" si="1"/>
        <v>0</v>
      </c>
      <c r="K35" s="18">
        <f t="shared" si="1"/>
        <v>0</v>
      </c>
      <c r="L35" s="18">
        <f t="shared" si="1"/>
        <v>0</v>
      </c>
      <c r="M35" s="18">
        <f t="shared" si="1"/>
        <v>0</v>
      </c>
      <c r="N35" s="18">
        <f t="shared" si="1"/>
        <v>0</v>
      </c>
      <c r="O35" s="18">
        <f t="shared" si="1"/>
        <v>0</v>
      </c>
      <c r="P35" s="18">
        <f t="shared" si="1"/>
        <v>0</v>
      </c>
      <c r="Q35" s="18">
        <f t="shared" si="1"/>
        <v>0</v>
      </c>
      <c r="R35" s="18">
        <f t="shared" si="1"/>
        <v>0</v>
      </c>
      <c r="S35" s="18">
        <f t="shared" si="1"/>
        <v>0</v>
      </c>
      <c r="T35" s="18">
        <f t="shared" si="1"/>
        <v>0</v>
      </c>
      <c r="U35" s="18">
        <f t="shared" si="1"/>
        <v>0</v>
      </c>
      <c r="V35" s="24"/>
      <c r="W35" s="13"/>
    </row>
    <row r="36" spans="1:23" x14ac:dyDescent="0.25">
      <c r="A36" s="20" t="s">
        <v>53</v>
      </c>
      <c r="B36" s="18">
        <f t="shared" ref="B36:T36" si="2">IF(B10&gt;0,IFERROR(C10/B10,0),0)</f>
        <v>0</v>
      </c>
      <c r="C36" s="18">
        <f t="shared" si="2"/>
        <v>0</v>
      </c>
      <c r="D36" s="18">
        <f t="shared" si="2"/>
        <v>0</v>
      </c>
      <c r="E36" s="18">
        <f t="shared" si="2"/>
        <v>0</v>
      </c>
      <c r="F36" s="18">
        <f t="shared" si="2"/>
        <v>0</v>
      </c>
      <c r="G36" s="18">
        <f t="shared" si="2"/>
        <v>0</v>
      </c>
      <c r="H36" s="18">
        <f t="shared" si="2"/>
        <v>0</v>
      </c>
      <c r="I36" s="18">
        <f t="shared" si="2"/>
        <v>0</v>
      </c>
      <c r="J36" s="18">
        <f t="shared" si="2"/>
        <v>0</v>
      </c>
      <c r="K36" s="18">
        <f t="shared" si="2"/>
        <v>0</v>
      </c>
      <c r="L36" s="18">
        <f t="shared" si="2"/>
        <v>0</v>
      </c>
      <c r="M36" s="18">
        <f t="shared" si="2"/>
        <v>0</v>
      </c>
      <c r="N36" s="18">
        <f t="shared" si="2"/>
        <v>0</v>
      </c>
      <c r="O36" s="18">
        <f t="shared" si="2"/>
        <v>0</v>
      </c>
      <c r="P36" s="18">
        <f t="shared" si="2"/>
        <v>0</v>
      </c>
      <c r="Q36" s="18">
        <f t="shared" si="2"/>
        <v>0</v>
      </c>
      <c r="R36" s="18">
        <f t="shared" si="2"/>
        <v>0</v>
      </c>
      <c r="S36" s="18">
        <f t="shared" si="2"/>
        <v>0</v>
      </c>
      <c r="T36" s="18">
        <f t="shared" si="2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ref="B37:S37" si="3">IF(B11&gt;0,IFERROR(C11/B11,0),0)</f>
        <v>0</v>
      </c>
      <c r="C37" s="18">
        <f t="shared" si="3"/>
        <v>0</v>
      </c>
      <c r="D37" s="18">
        <f t="shared" si="3"/>
        <v>0</v>
      </c>
      <c r="E37" s="18">
        <f t="shared" si="3"/>
        <v>0</v>
      </c>
      <c r="F37" s="18">
        <f t="shared" si="3"/>
        <v>0</v>
      </c>
      <c r="G37" s="18">
        <f t="shared" si="3"/>
        <v>0</v>
      </c>
      <c r="H37" s="18">
        <f t="shared" si="3"/>
        <v>0</v>
      </c>
      <c r="I37" s="18">
        <f t="shared" si="3"/>
        <v>0</v>
      </c>
      <c r="J37" s="18">
        <f t="shared" si="3"/>
        <v>0</v>
      </c>
      <c r="K37" s="18">
        <f t="shared" si="3"/>
        <v>0</v>
      </c>
      <c r="L37" s="18">
        <f t="shared" si="3"/>
        <v>0</v>
      </c>
      <c r="M37" s="18">
        <f t="shared" si="3"/>
        <v>0</v>
      </c>
      <c r="N37" s="18">
        <f t="shared" si="3"/>
        <v>0</v>
      </c>
      <c r="O37" s="18">
        <f t="shared" si="3"/>
        <v>0</v>
      </c>
      <c r="P37" s="18">
        <f t="shared" si="3"/>
        <v>0</v>
      </c>
      <c r="Q37" s="18">
        <f t="shared" si="3"/>
        <v>0</v>
      </c>
      <c r="R37" s="18">
        <f t="shared" si="3"/>
        <v>0</v>
      </c>
      <c r="S37" s="18">
        <f t="shared" si="3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ref="B38:R38" si="4">IF(B12&gt;0,IFERROR(C12/B12,0),0)</f>
        <v>0</v>
      </c>
      <c r="C38" s="18">
        <f t="shared" si="4"/>
        <v>0</v>
      </c>
      <c r="D38" s="18">
        <f t="shared" si="4"/>
        <v>0</v>
      </c>
      <c r="E38" s="18">
        <f t="shared" si="4"/>
        <v>0</v>
      </c>
      <c r="F38" s="18">
        <f t="shared" si="4"/>
        <v>0</v>
      </c>
      <c r="G38" s="18">
        <f t="shared" si="4"/>
        <v>0</v>
      </c>
      <c r="H38" s="18">
        <f t="shared" si="4"/>
        <v>0</v>
      </c>
      <c r="I38" s="18">
        <f t="shared" si="4"/>
        <v>0</v>
      </c>
      <c r="J38" s="18">
        <f t="shared" si="4"/>
        <v>0</v>
      </c>
      <c r="K38" s="18">
        <f t="shared" si="4"/>
        <v>0</v>
      </c>
      <c r="L38" s="18">
        <f t="shared" si="4"/>
        <v>0</v>
      </c>
      <c r="M38" s="18">
        <f t="shared" si="4"/>
        <v>0</v>
      </c>
      <c r="N38" s="18">
        <f t="shared" si="4"/>
        <v>0</v>
      </c>
      <c r="O38" s="18">
        <f t="shared" si="4"/>
        <v>0</v>
      </c>
      <c r="P38" s="18">
        <f t="shared" si="4"/>
        <v>0</v>
      </c>
      <c r="Q38" s="18">
        <f t="shared" si="4"/>
        <v>0</v>
      </c>
      <c r="R38" s="18">
        <f t="shared" si="4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ref="B39:Q39" si="5">IF(B13&gt;0,IFERROR(C13/B13,0),0)</f>
        <v>0</v>
      </c>
      <c r="C39" s="18">
        <f t="shared" si="5"/>
        <v>0</v>
      </c>
      <c r="D39" s="18">
        <f t="shared" si="5"/>
        <v>0</v>
      </c>
      <c r="E39" s="18">
        <f t="shared" si="5"/>
        <v>0</v>
      </c>
      <c r="F39" s="18">
        <f t="shared" si="5"/>
        <v>0</v>
      </c>
      <c r="G39" s="18">
        <f t="shared" si="5"/>
        <v>0</v>
      </c>
      <c r="H39" s="18">
        <f t="shared" si="5"/>
        <v>0</v>
      </c>
      <c r="I39" s="18">
        <f t="shared" si="5"/>
        <v>0</v>
      </c>
      <c r="J39" s="18">
        <f t="shared" si="5"/>
        <v>0</v>
      </c>
      <c r="K39" s="18">
        <f t="shared" si="5"/>
        <v>0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8">
        <f t="shared" si="5"/>
        <v>0</v>
      </c>
      <c r="Q39" s="18">
        <f t="shared" si="5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ref="B40:P40" si="6">IF(B14&gt;0,IFERROR(C14/B14,0),0)</f>
        <v>0</v>
      </c>
      <c r="C40" s="18">
        <f t="shared" si="6"/>
        <v>0</v>
      </c>
      <c r="D40" s="18">
        <f t="shared" si="6"/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ref="B41:O41" si="7">IF(B15&gt;0,IFERROR(C15/B15,0),0)</f>
        <v>0</v>
      </c>
      <c r="C41" s="18">
        <f t="shared" si="7"/>
        <v>0</v>
      </c>
      <c r="D41" s="18">
        <f t="shared" si="7"/>
        <v>0</v>
      </c>
      <c r="E41" s="18">
        <f t="shared" si="7"/>
        <v>0</v>
      </c>
      <c r="F41" s="18">
        <f t="shared" si="7"/>
        <v>0</v>
      </c>
      <c r="G41" s="18">
        <f t="shared" si="7"/>
        <v>0</v>
      </c>
      <c r="H41" s="18">
        <f t="shared" si="7"/>
        <v>0</v>
      </c>
      <c r="I41" s="18">
        <f t="shared" si="7"/>
        <v>0</v>
      </c>
      <c r="J41" s="18">
        <f t="shared" si="7"/>
        <v>0</v>
      </c>
      <c r="K41" s="18">
        <f t="shared" si="7"/>
        <v>0</v>
      </c>
      <c r="L41" s="18">
        <f t="shared" si="7"/>
        <v>0</v>
      </c>
      <c r="M41" s="18">
        <f t="shared" si="7"/>
        <v>0</v>
      </c>
      <c r="N41" s="18">
        <f t="shared" si="7"/>
        <v>0</v>
      </c>
      <c r="O41" s="18">
        <f t="shared" si="7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ref="B42:N42" si="8">IF(B16&gt;0,IFERROR(C16/B16,0),0)</f>
        <v>0</v>
      </c>
      <c r="C42" s="18">
        <f t="shared" si="8"/>
        <v>0</v>
      </c>
      <c r="D42" s="18">
        <f t="shared" si="8"/>
        <v>0</v>
      </c>
      <c r="E42" s="18">
        <f t="shared" si="8"/>
        <v>0</v>
      </c>
      <c r="F42" s="18">
        <f t="shared" si="8"/>
        <v>0</v>
      </c>
      <c r="G42" s="18">
        <f t="shared" si="8"/>
        <v>0</v>
      </c>
      <c r="H42" s="18">
        <f t="shared" si="8"/>
        <v>0</v>
      </c>
      <c r="I42" s="18">
        <f t="shared" si="8"/>
        <v>0</v>
      </c>
      <c r="J42" s="18">
        <f t="shared" si="8"/>
        <v>0</v>
      </c>
      <c r="K42" s="18">
        <f t="shared" si="8"/>
        <v>0</v>
      </c>
      <c r="L42" s="18">
        <f t="shared" si="8"/>
        <v>0</v>
      </c>
      <c r="M42" s="18">
        <f t="shared" si="8"/>
        <v>0</v>
      </c>
      <c r="N42" s="18">
        <f t="shared" si="8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ref="B43:M43" si="9">IF(B17&gt;0,IFERROR(C17/B17,0),0)</f>
        <v>0</v>
      </c>
      <c r="C43" s="18">
        <f t="shared" si="9"/>
        <v>0</v>
      </c>
      <c r="D43" s="18">
        <f t="shared" si="9"/>
        <v>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0</v>
      </c>
      <c r="J43" s="18">
        <f t="shared" si="9"/>
        <v>0</v>
      </c>
      <c r="K43" s="18">
        <f t="shared" si="9"/>
        <v>0</v>
      </c>
      <c r="L43" s="18">
        <f t="shared" si="9"/>
        <v>0</v>
      </c>
      <c r="M43" s="18">
        <f t="shared" si="9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ref="B44:L44" si="10">IF(B18&gt;0,IFERROR(C18/B18,0),0)</f>
        <v>0</v>
      </c>
      <c r="C44" s="18">
        <f t="shared" si="10"/>
        <v>0</v>
      </c>
      <c r="D44" s="18">
        <f t="shared" si="10"/>
        <v>0</v>
      </c>
      <c r="E44" s="18">
        <f t="shared" si="10"/>
        <v>0</v>
      </c>
      <c r="F44" s="18">
        <f t="shared" si="10"/>
        <v>0</v>
      </c>
      <c r="G44" s="18">
        <f t="shared" si="10"/>
        <v>0</v>
      </c>
      <c r="H44" s="18">
        <f t="shared" si="10"/>
        <v>0</v>
      </c>
      <c r="I44" s="18">
        <f t="shared" si="10"/>
        <v>0</v>
      </c>
      <c r="J44" s="18">
        <f t="shared" si="10"/>
        <v>0</v>
      </c>
      <c r="K44" s="18">
        <f t="shared" si="10"/>
        <v>0</v>
      </c>
      <c r="L44" s="18">
        <f t="shared" si="1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ref="B45:K45" si="11">IF(B19&gt;0,IFERROR(C19/B19,0),0)</f>
        <v>0</v>
      </c>
      <c r="C45" s="18">
        <f t="shared" si="11"/>
        <v>0</v>
      </c>
      <c r="D45" s="18">
        <f t="shared" si="11"/>
        <v>0</v>
      </c>
      <c r="E45" s="18">
        <f t="shared" si="11"/>
        <v>0</v>
      </c>
      <c r="F45" s="18">
        <f t="shared" si="11"/>
        <v>0</v>
      </c>
      <c r="G45" s="18">
        <f t="shared" si="11"/>
        <v>0</v>
      </c>
      <c r="H45" s="18">
        <f t="shared" si="11"/>
        <v>0</v>
      </c>
      <c r="I45" s="18">
        <f t="shared" si="11"/>
        <v>0</v>
      </c>
      <c r="J45" s="18">
        <f t="shared" si="11"/>
        <v>0</v>
      </c>
      <c r="K45" s="18">
        <f t="shared" si="11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ref="B46:J46" si="12">IF(B20&gt;0,IFERROR(C20/B20,0),0)</f>
        <v>0</v>
      </c>
      <c r="C46" s="18">
        <f t="shared" si="12"/>
        <v>0</v>
      </c>
      <c r="D46" s="18">
        <f t="shared" si="12"/>
        <v>0</v>
      </c>
      <c r="E46" s="18">
        <f t="shared" si="12"/>
        <v>0</v>
      </c>
      <c r="F46" s="18">
        <f t="shared" si="12"/>
        <v>0</v>
      </c>
      <c r="G46" s="18">
        <f t="shared" si="12"/>
        <v>0</v>
      </c>
      <c r="H46" s="18">
        <f t="shared" si="12"/>
        <v>0</v>
      </c>
      <c r="I46" s="18">
        <f t="shared" si="12"/>
        <v>0</v>
      </c>
      <c r="J46" s="18">
        <f t="shared" si="12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ref="B47:I47" si="13">IF(B21&gt;0,IFERROR(C21/B21,0),0)</f>
        <v>0</v>
      </c>
      <c r="C47" s="18">
        <f t="shared" si="13"/>
        <v>0</v>
      </c>
      <c r="D47" s="18">
        <f t="shared" si="13"/>
        <v>0</v>
      </c>
      <c r="E47" s="18">
        <f t="shared" si="13"/>
        <v>0</v>
      </c>
      <c r="F47" s="18">
        <f t="shared" si="13"/>
        <v>0</v>
      </c>
      <c r="G47" s="18">
        <f t="shared" si="13"/>
        <v>0</v>
      </c>
      <c r="H47" s="18">
        <f t="shared" si="13"/>
        <v>0</v>
      </c>
      <c r="I47" s="18">
        <f t="shared" si="13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ref="B48:H48" si="14">IF(B22&gt;0,IFERROR(C22/B22,0),0)</f>
        <v>0</v>
      </c>
      <c r="C48" s="18">
        <f t="shared" si="14"/>
        <v>0</v>
      </c>
      <c r="D48" s="18">
        <f t="shared" si="14"/>
        <v>0</v>
      </c>
      <c r="E48" s="18">
        <f t="shared" si="14"/>
        <v>0</v>
      </c>
      <c r="F48" s="18">
        <f t="shared" si="14"/>
        <v>0</v>
      </c>
      <c r="G48" s="18">
        <f t="shared" si="14"/>
        <v>0</v>
      </c>
      <c r="H48" s="18">
        <f t="shared" si="14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33" x14ac:dyDescent="0.25">
      <c r="A49" s="20" t="s">
        <v>66</v>
      </c>
      <c r="B49" s="18">
        <f t="shared" ref="B49:G49" si="15">IF(B23&gt;0,IFERROR(C23/B23,0),0)</f>
        <v>0</v>
      </c>
      <c r="C49" s="18">
        <f t="shared" si="15"/>
        <v>0</v>
      </c>
      <c r="D49" s="18">
        <f t="shared" si="15"/>
        <v>0</v>
      </c>
      <c r="E49" s="18">
        <f t="shared" si="15"/>
        <v>0</v>
      </c>
      <c r="F49" s="18">
        <f t="shared" si="15"/>
        <v>0</v>
      </c>
      <c r="G49" s="18">
        <f t="shared" si="15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3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3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3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3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3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3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3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  <c r="X56" s="23"/>
      <c r="Y56" s="23"/>
      <c r="Z56" s="23"/>
      <c r="AA56" s="23"/>
      <c r="AB56" s="23"/>
      <c r="AC56" s="23"/>
      <c r="AD56" s="23"/>
      <c r="AE56" s="23"/>
      <c r="AF56" s="23"/>
      <c r="AG56" s="23"/>
    </row>
    <row r="57" spans="1:3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  <c r="X57" s="23"/>
      <c r="Y57" s="23"/>
      <c r="Z57" s="23"/>
      <c r="AA57" s="23"/>
      <c r="AB57" s="23"/>
      <c r="AC57" s="23"/>
      <c r="AD57" s="23"/>
      <c r="AE57" s="23"/>
      <c r="AF57" s="23"/>
    </row>
    <row r="58" spans="1:3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23"/>
      <c r="Y58" s="23"/>
      <c r="Z58" s="23"/>
      <c r="AA58" s="23"/>
      <c r="AB58" s="23"/>
      <c r="AC58" s="23"/>
      <c r="AD58" s="23"/>
      <c r="AF58" s="23"/>
      <c r="AG58" s="23"/>
    </row>
    <row r="59" spans="1:3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  <c r="X59" s="23"/>
      <c r="Y59" s="23"/>
      <c r="Z59" s="23"/>
      <c r="AA59" s="23"/>
    </row>
    <row r="60" spans="1:3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  <c r="X60" s="23"/>
    </row>
  </sheetData>
  <sheetProtection sheet="1" objects="1" scenarios="1"/>
  <mergeCells count="4">
    <mergeCell ref="B2:I2"/>
    <mergeCell ref="B6:W6"/>
    <mergeCell ref="B32:V32"/>
    <mergeCell ref="B1:I1"/>
  </mergeCells>
  <phoneticPr fontId="6" type="noConversion"/>
  <printOptions horizontalCentered="1"/>
  <pageMargins left="0.2" right="0.2" top="0.25" bottom="0.25" header="0.3" footer="0.3"/>
  <pageSetup scale="40" orientation="landscape" horizontalDpi="1200" verticalDpi="1200" r:id="rId1"/>
  <rowBreaks count="1" manualBreakCount="1">
    <brk id="3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W60"/>
  <sheetViews>
    <sheetView zoomScale="70" zoomScaleNormal="70" workbookViewId="0">
      <selection activeCell="I20" sqref="I20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80</v>
      </c>
    </row>
    <row r="5" spans="1:23" x14ac:dyDescent="0.25">
      <c r="B5" s="21" t="s">
        <v>7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OPEN CLAIM COUNTS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9"/>
  <dimension ref="A1:W60"/>
  <sheetViews>
    <sheetView zoomScale="70" zoomScaleNormal="70" workbookViewId="0"/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38</v>
      </c>
    </row>
    <row r="5" spans="1:23" x14ac:dyDescent="0.25">
      <c r="B5" s="21" t="s">
        <v>7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OPEN CLAIM COUNTS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W60"/>
  <sheetViews>
    <sheetView zoomScale="70" zoomScaleNormal="70" workbookViewId="0">
      <selection activeCell="B3" sqref="B3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82</v>
      </c>
    </row>
    <row r="5" spans="1:23" x14ac:dyDescent="0.25">
      <c r="B5" s="21" t="s">
        <v>7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OPEN CLAIM COUNTS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/>
  <dimension ref="A1:W60"/>
  <sheetViews>
    <sheetView zoomScale="70" zoomScaleNormal="70" workbookViewId="0">
      <selection activeCell="G21" sqref="G21"/>
    </sheetView>
  </sheetViews>
  <sheetFormatPr defaultColWidth="8.7109375" defaultRowHeight="15" x14ac:dyDescent="0.25"/>
  <cols>
    <col min="1" max="1" width="14.42578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/>
      <c r="B3" s="21" t="s">
        <v>39</v>
      </c>
    </row>
    <row r="5" spans="1:23" x14ac:dyDescent="0.25">
      <c r="B5" s="21" t="s">
        <v>7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OPEN CLAIM COUNTS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32:V32"/>
    <mergeCell ref="B2:I2"/>
    <mergeCell ref="B6:W6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0"/>
  <sheetViews>
    <sheetView zoomScale="80" zoomScaleNormal="80" workbookViewId="0">
      <selection activeCell="K35" sqref="K35"/>
    </sheetView>
  </sheetViews>
  <sheetFormatPr defaultColWidth="8.7109375" defaultRowHeight="15" x14ac:dyDescent="0.25"/>
  <cols>
    <col min="1" max="1" width="14.28515625" style="20" bestFit="1" customWidth="1"/>
    <col min="2" max="33" width="9.7109375" style="20" customWidth="1"/>
    <col min="3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80</v>
      </c>
    </row>
    <row r="5" spans="1:23" x14ac:dyDescent="0.25">
      <c r="B5" s="21" t="s">
        <v>4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30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PAID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30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3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3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3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3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3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3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3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3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  <c r="X56" s="23"/>
      <c r="Y56" s="23"/>
      <c r="Z56" s="23"/>
      <c r="AA56" s="23"/>
      <c r="AB56" s="23"/>
      <c r="AC56" s="23"/>
      <c r="AD56" s="23"/>
      <c r="AE56" s="23"/>
      <c r="AF56" s="23"/>
      <c r="AG56" s="23"/>
    </row>
    <row r="57" spans="1:3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  <c r="X57" s="23"/>
      <c r="Y57" s="23"/>
      <c r="Z57" s="23"/>
      <c r="AA57" s="23"/>
      <c r="AB57" s="23"/>
      <c r="AC57" s="23"/>
      <c r="AD57" s="23"/>
      <c r="AE57" s="23"/>
      <c r="AF57" s="23"/>
    </row>
    <row r="58" spans="1:3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23"/>
      <c r="Y58" s="23"/>
      <c r="Z58" s="23"/>
      <c r="AA58" s="23"/>
      <c r="AB58" s="23"/>
      <c r="AC58" s="23"/>
      <c r="AD58" s="23"/>
      <c r="AF58" s="23"/>
      <c r="AG58" s="23"/>
    </row>
    <row r="59" spans="1:3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  <c r="X59" s="23"/>
      <c r="Y59" s="23"/>
      <c r="Z59" s="23"/>
      <c r="AA59" s="23"/>
    </row>
    <row r="60" spans="1:3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  <c r="X60" s="23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0" orientation="landscape" horizontalDpi="1200" verticalDpi="1200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W60"/>
  <sheetViews>
    <sheetView zoomScale="70" zoomScaleNormal="70" workbookViewId="0">
      <selection activeCell="J7" sqref="J7"/>
    </sheetView>
  </sheetViews>
  <sheetFormatPr defaultColWidth="8.7109375" defaultRowHeight="15" x14ac:dyDescent="0.25"/>
  <cols>
    <col min="1" max="1" width="19" style="13" customWidth="1"/>
    <col min="2" max="33" width="9.7109375" style="13" customWidth="1"/>
    <col min="34" max="16384" width="8.7109375" style="13"/>
  </cols>
  <sheetData>
    <row r="1" spans="1:23" x14ac:dyDescent="0.25">
      <c r="A1" s="14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14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14" t="s">
        <v>3</v>
      </c>
      <c r="B3" s="14" t="s">
        <v>38</v>
      </c>
    </row>
    <row r="5" spans="1:23" x14ac:dyDescent="0.25">
      <c r="B5" s="14" t="s">
        <v>4</v>
      </c>
    </row>
    <row r="6" spans="1:23" x14ac:dyDescent="0.25">
      <c r="B6" s="40" t="s">
        <v>44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5.75" thickBot="1" x14ac:dyDescent="0.3">
      <c r="A7" s="15" t="s">
        <v>45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</row>
    <row r="8" spans="1:23" x14ac:dyDescent="0.25">
      <c r="A8" s="13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13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13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13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13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13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13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13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13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13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13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13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13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13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13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13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13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13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13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13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13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13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1" spans="1:23" x14ac:dyDescent="0.25">
      <c r="B31" s="14" t="str">
        <f>B5</f>
        <v>PAID LOSSES</v>
      </c>
    </row>
    <row r="32" spans="1:23" x14ac:dyDescent="0.25"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</row>
    <row r="34" spans="1:22" x14ac:dyDescent="0.25">
      <c r="A34" s="13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</row>
    <row r="35" spans="1:22" x14ac:dyDescent="0.25">
      <c r="A35" s="13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</row>
    <row r="36" spans="1:22" x14ac:dyDescent="0.25">
      <c r="A36" s="13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</row>
    <row r="37" spans="1:22" x14ac:dyDescent="0.25">
      <c r="A37" s="13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</row>
    <row r="38" spans="1:22" x14ac:dyDescent="0.25">
      <c r="A38" s="13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</row>
    <row r="39" spans="1:22" x14ac:dyDescent="0.25">
      <c r="A39" s="13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</row>
    <row r="40" spans="1:22" x14ac:dyDescent="0.25">
      <c r="A40" s="13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</row>
    <row r="41" spans="1:22" x14ac:dyDescent="0.25">
      <c r="A41" s="13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</row>
    <row r="42" spans="1:22" x14ac:dyDescent="0.25">
      <c r="A42" s="13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</row>
    <row r="43" spans="1:22" x14ac:dyDescent="0.25">
      <c r="A43" s="13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25">
      <c r="A44" s="13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25">
      <c r="A45" s="13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x14ac:dyDescent="0.25">
      <c r="A46" s="13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x14ac:dyDescent="0.25">
      <c r="A47" s="13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x14ac:dyDescent="0.25">
      <c r="A48" s="13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3" x14ac:dyDescent="0.25">
      <c r="A49" s="13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3" x14ac:dyDescent="0.25">
      <c r="A50" s="13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3" x14ac:dyDescent="0.25">
      <c r="A51" s="13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3" x14ac:dyDescent="0.25">
      <c r="A52" s="13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3" x14ac:dyDescent="0.25">
      <c r="A53" s="13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3" x14ac:dyDescent="0.25">
      <c r="A54" s="13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0"/>
  <sheetViews>
    <sheetView zoomScale="70" zoomScaleNormal="70" workbookViewId="0">
      <selection activeCell="G4" sqref="G4"/>
    </sheetView>
  </sheetViews>
  <sheetFormatPr defaultColWidth="8.7109375" defaultRowHeight="15" x14ac:dyDescent="0.25"/>
  <cols>
    <col min="1" max="1" width="19" style="13" customWidth="1"/>
    <col min="2" max="33" width="9.7109375" style="13" customWidth="1"/>
    <col min="34" max="16384" width="8.7109375" style="13"/>
  </cols>
  <sheetData>
    <row r="1" spans="1:23" x14ac:dyDescent="0.25">
      <c r="A1" s="14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14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14" t="s">
        <v>3</v>
      </c>
      <c r="B3" s="14" t="s">
        <v>82</v>
      </c>
    </row>
    <row r="5" spans="1:23" x14ac:dyDescent="0.25">
      <c r="B5" s="14" t="s">
        <v>4</v>
      </c>
    </row>
    <row r="6" spans="1:23" x14ac:dyDescent="0.25">
      <c r="B6" s="40" t="s">
        <v>44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3" ht="15.75" thickBot="1" x14ac:dyDescent="0.3">
      <c r="A7" s="15" t="s">
        <v>45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</row>
    <row r="8" spans="1:23" x14ac:dyDescent="0.25">
      <c r="A8" s="13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13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13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13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13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13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13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13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13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13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13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13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13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13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13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13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13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13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13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13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13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13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1" spans="1:23" x14ac:dyDescent="0.25">
      <c r="B31" s="14" t="str">
        <f>B5</f>
        <v>PAID LOSSES</v>
      </c>
    </row>
    <row r="32" spans="1:23" x14ac:dyDescent="0.25"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</row>
    <row r="34" spans="1:22" x14ac:dyDescent="0.25">
      <c r="A34" s="13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</row>
    <row r="35" spans="1:22" x14ac:dyDescent="0.25">
      <c r="A35" s="13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</row>
    <row r="36" spans="1:22" x14ac:dyDescent="0.25">
      <c r="A36" s="13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</row>
    <row r="37" spans="1:22" x14ac:dyDescent="0.25">
      <c r="A37" s="13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</row>
    <row r="38" spans="1:22" x14ac:dyDescent="0.25">
      <c r="A38" s="13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</row>
    <row r="39" spans="1:22" x14ac:dyDescent="0.25">
      <c r="A39" s="13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</row>
    <row r="40" spans="1:22" x14ac:dyDescent="0.25">
      <c r="A40" s="13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</row>
    <row r="41" spans="1:22" x14ac:dyDescent="0.25">
      <c r="A41" s="13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</row>
    <row r="42" spans="1:22" x14ac:dyDescent="0.25">
      <c r="A42" s="13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</row>
    <row r="43" spans="1:22" x14ac:dyDescent="0.25">
      <c r="A43" s="13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25">
      <c r="A44" s="13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25">
      <c r="A45" s="13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x14ac:dyDescent="0.25">
      <c r="A46" s="13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x14ac:dyDescent="0.25">
      <c r="A47" s="13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x14ac:dyDescent="0.25">
      <c r="A48" s="13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3" x14ac:dyDescent="0.25">
      <c r="A49" s="13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3" x14ac:dyDescent="0.25">
      <c r="A50" s="13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3" x14ac:dyDescent="0.25">
      <c r="A51" s="13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3" x14ac:dyDescent="0.25">
      <c r="A52" s="13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3" x14ac:dyDescent="0.25">
      <c r="A53" s="13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3" x14ac:dyDescent="0.25">
      <c r="A54" s="13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1:I1"/>
    <mergeCell ref="B2:I2"/>
    <mergeCell ref="B6:W6"/>
    <mergeCell ref="B32:V32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W60"/>
  <sheetViews>
    <sheetView zoomScale="70" zoomScaleNormal="70" workbookViewId="0">
      <selection sqref="A1:A1048576"/>
    </sheetView>
  </sheetViews>
  <sheetFormatPr defaultColWidth="8.7109375" defaultRowHeight="15" x14ac:dyDescent="0.25"/>
  <cols>
    <col min="1" max="1" width="18.140625" style="20" customWidth="1"/>
    <col min="2" max="33" width="9.7109375" style="20" customWidth="1"/>
    <col min="3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39</v>
      </c>
    </row>
    <row r="5" spans="1:23" x14ac:dyDescent="0.25">
      <c r="B5" s="21" t="s">
        <v>4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PAID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  <row r="60" spans="1:23" x14ac:dyDescent="0.25">
      <c r="A60" s="13" t="s">
        <v>49</v>
      </c>
      <c r="B60" s="19" t="e">
        <f>SUM(C26:C28)/SUM(B26:B28)</f>
        <v>#DIV/0!</v>
      </c>
      <c r="C60" s="19" t="e">
        <f>SUM(C26:C28)/SUM(B26:B28)</f>
        <v>#DIV/0!</v>
      </c>
      <c r="D60" s="19" t="e">
        <f>SUM(E24:E26)/SUM(D24:D26)</f>
        <v>#DIV/0!</v>
      </c>
      <c r="E60" s="19" t="e">
        <f>SUM(F23:F25)/SUM(E23:E25)</f>
        <v>#DIV/0!</v>
      </c>
      <c r="F60" s="19" t="e">
        <f>SUM(G22:G24)/SUM(F22:F24)</f>
        <v>#DIV/0!</v>
      </c>
      <c r="G60" s="19" t="e">
        <f>SUM(H21:H23)/SUM(G21:G23)</f>
        <v>#DIV/0!</v>
      </c>
      <c r="H60" s="19" t="e">
        <f>SUM(I20:I22)/SUM(H20:H22)</f>
        <v>#DIV/0!</v>
      </c>
      <c r="I60" s="19" t="e">
        <f>SUM(J19:J21)/SUM(I19:I21)</f>
        <v>#DIV/0!</v>
      </c>
      <c r="J60" s="19" t="e">
        <f>SUM(K18:K20)/SUM(J18:J20)</f>
        <v>#DIV/0!</v>
      </c>
      <c r="K60" s="19" t="e">
        <f>SUM(L17:L19)/SUM(K17:K19)</f>
        <v>#DIV/0!</v>
      </c>
      <c r="L60" s="19" t="e">
        <f>SUM(M16:M18)/SUM(L16:L18)</f>
        <v>#DIV/0!</v>
      </c>
      <c r="M60" s="19" t="e">
        <f>SUM(N15:N17)/SUM(M15:M17)</f>
        <v>#DIV/0!</v>
      </c>
      <c r="N60" s="19" t="e">
        <f>SUM(O14:O16)/SUM(N14:N16)</f>
        <v>#DIV/0!</v>
      </c>
      <c r="O60" s="19" t="e">
        <f>SUM(P13:P15)/SUM(O13:O15)</f>
        <v>#DIV/0!</v>
      </c>
      <c r="P60" s="19" t="e">
        <f>SUM(Q12:Q14)/SUM(P12:P14)</f>
        <v>#DIV/0!</v>
      </c>
      <c r="Q60" s="19" t="e">
        <f>SUM(R11:R13)/SUM(Q11:Q13)</f>
        <v>#DIV/0!</v>
      </c>
      <c r="R60" s="19" t="e">
        <f>SUM(S10:S12)/SUM(R10:R12)</f>
        <v>#DIV/0!</v>
      </c>
      <c r="S60" s="19" t="e">
        <f>SUM(T9:T11)/SUM(S9:S11)</f>
        <v>#DIV/0!</v>
      </c>
      <c r="T60" s="19" t="e">
        <f>SUM(U8:U10)/SUM(T8:T10)</f>
        <v>#DIV/0!</v>
      </c>
      <c r="U60" s="19"/>
      <c r="V60" s="19"/>
      <c r="W60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W59"/>
  <sheetViews>
    <sheetView zoomScale="70" zoomScaleNormal="70" workbookViewId="0">
      <selection activeCell="K37" sqref="K37"/>
    </sheetView>
  </sheetViews>
  <sheetFormatPr defaultColWidth="8.7109375" defaultRowHeight="15" x14ac:dyDescent="0.25"/>
  <cols>
    <col min="1" max="1" width="17.5703125" style="20" customWidth="1"/>
    <col min="2" max="23" width="9.7109375" style="20" customWidth="1"/>
    <col min="24" max="16384" width="8.7109375" style="20"/>
  </cols>
  <sheetData>
    <row r="1" spans="1:23" x14ac:dyDescent="0.25">
      <c r="A1" s="21" t="s">
        <v>74</v>
      </c>
      <c r="B1" s="41"/>
      <c r="C1" s="42"/>
      <c r="D1" s="42"/>
      <c r="E1" s="42"/>
      <c r="F1" s="42"/>
      <c r="G1" s="42"/>
      <c r="H1" s="42"/>
      <c r="I1" s="43"/>
    </row>
    <row r="2" spans="1:23" x14ac:dyDescent="0.25">
      <c r="A2" s="21" t="s">
        <v>75</v>
      </c>
      <c r="B2" s="41"/>
      <c r="C2" s="42"/>
      <c r="D2" s="42"/>
      <c r="E2" s="42"/>
      <c r="F2" s="42"/>
      <c r="G2" s="42"/>
      <c r="H2" s="42"/>
      <c r="I2" s="43"/>
    </row>
    <row r="3" spans="1:23" x14ac:dyDescent="0.25">
      <c r="A3" s="21" t="s">
        <v>3</v>
      </c>
      <c r="B3" s="21" t="s">
        <v>37</v>
      </c>
    </row>
    <row r="5" spans="1:23" x14ac:dyDescent="0.25">
      <c r="B5" s="21" t="s">
        <v>5</v>
      </c>
    </row>
    <row r="6" spans="1:23" x14ac:dyDescent="0.25">
      <c r="B6" s="44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ht="15.75" thickBot="1" x14ac:dyDescent="0.3">
      <c r="A7" s="22" t="s">
        <v>45</v>
      </c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</row>
    <row r="8" spans="1:23" x14ac:dyDescent="0.25">
      <c r="A8" s="20" t="s">
        <v>51</v>
      </c>
      <c r="B8" s="25"/>
      <c r="C8" s="25"/>
      <c r="D8" s="2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A9" s="20" t="s">
        <v>52</v>
      </c>
      <c r="B9" s="25"/>
      <c r="C9" s="25"/>
      <c r="D9" s="2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6"/>
    </row>
    <row r="10" spans="1:23" x14ac:dyDescent="0.25">
      <c r="A10" s="20" t="s">
        <v>53</v>
      </c>
      <c r="B10" s="25"/>
      <c r="C10" s="25"/>
      <c r="D10" s="2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6"/>
      <c r="W10" s="26"/>
    </row>
    <row r="11" spans="1:23" x14ac:dyDescent="0.25">
      <c r="A11" s="20" t="s">
        <v>54</v>
      </c>
      <c r="B11" s="25"/>
      <c r="C11" s="25"/>
      <c r="D11" s="2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6"/>
      <c r="V11" s="26"/>
      <c r="W11" s="26"/>
    </row>
    <row r="12" spans="1:23" x14ac:dyDescent="0.25">
      <c r="A12" s="20" t="s">
        <v>55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6"/>
      <c r="U12" s="26"/>
      <c r="V12" s="26"/>
      <c r="W12" s="26"/>
    </row>
    <row r="13" spans="1:23" x14ac:dyDescent="0.25">
      <c r="A13" s="20" t="s">
        <v>56</v>
      </c>
      <c r="B13" s="25"/>
      <c r="C13" s="25"/>
      <c r="D13" s="2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6"/>
      <c r="T13" s="26"/>
      <c r="U13" s="26"/>
      <c r="V13" s="26"/>
      <c r="W13" s="26"/>
    </row>
    <row r="14" spans="1:23" x14ac:dyDescent="0.25">
      <c r="A14" s="20" t="s">
        <v>57</v>
      </c>
      <c r="B14" s="25"/>
      <c r="C14" s="25"/>
      <c r="D14" s="2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6"/>
      <c r="S14" s="26"/>
      <c r="T14" s="26"/>
      <c r="U14" s="26"/>
      <c r="V14" s="26"/>
      <c r="W14" s="26"/>
    </row>
    <row r="15" spans="1:23" x14ac:dyDescent="0.25">
      <c r="A15" s="20" t="s">
        <v>58</v>
      </c>
      <c r="B15" s="25"/>
      <c r="C15" s="25"/>
      <c r="D15" s="2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  <c r="R15" s="26"/>
      <c r="S15" s="26"/>
      <c r="T15" s="26"/>
      <c r="U15" s="26"/>
      <c r="V15" s="26"/>
      <c r="W15" s="26"/>
    </row>
    <row r="16" spans="1:23" x14ac:dyDescent="0.25">
      <c r="A16" s="20" t="s">
        <v>59</v>
      </c>
      <c r="B16" s="25"/>
      <c r="C16" s="25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20" t="s">
        <v>60</v>
      </c>
      <c r="B17" s="25"/>
      <c r="C17" s="25"/>
      <c r="D17" s="25"/>
      <c r="E17" s="8"/>
      <c r="F17" s="8"/>
      <c r="G17" s="8"/>
      <c r="H17" s="8"/>
      <c r="I17" s="8"/>
      <c r="J17" s="8"/>
      <c r="K17" s="8"/>
      <c r="L17" s="8"/>
      <c r="M17" s="8"/>
      <c r="N17" s="8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20" t="s">
        <v>61</v>
      </c>
      <c r="B18" s="25"/>
      <c r="C18" s="25"/>
      <c r="D18" s="25"/>
      <c r="E18" s="8"/>
      <c r="F18" s="8"/>
      <c r="G18" s="8"/>
      <c r="H18" s="8"/>
      <c r="I18" s="8"/>
      <c r="J18" s="8"/>
      <c r="K18" s="8"/>
      <c r="L18" s="8"/>
      <c r="M18" s="8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 t="s">
        <v>62</v>
      </c>
      <c r="B19" s="25"/>
      <c r="C19" s="25"/>
      <c r="D19" s="25"/>
      <c r="E19" s="8"/>
      <c r="F19" s="8"/>
      <c r="G19" s="8"/>
      <c r="H19" s="8"/>
      <c r="I19" s="8"/>
      <c r="J19" s="8"/>
      <c r="K19" s="8"/>
      <c r="L19" s="8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0" t="s">
        <v>63</v>
      </c>
      <c r="B20" s="25"/>
      <c r="C20" s="25"/>
      <c r="D20" s="25"/>
      <c r="E20" s="8"/>
      <c r="F20" s="8"/>
      <c r="G20" s="8"/>
      <c r="H20" s="8"/>
      <c r="I20" s="8"/>
      <c r="J20" s="8"/>
      <c r="K20" s="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20" t="s">
        <v>64</v>
      </c>
      <c r="B21" s="25"/>
      <c r="C21" s="25"/>
      <c r="D21" s="25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20" t="s">
        <v>65</v>
      </c>
      <c r="B22" s="25"/>
      <c r="C22" s="25"/>
      <c r="D22" s="25"/>
      <c r="E22" s="8"/>
      <c r="F22" s="8"/>
      <c r="G22" s="8"/>
      <c r="H22" s="8"/>
      <c r="I22" s="8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0" t="s">
        <v>66</v>
      </c>
      <c r="B23" s="25"/>
      <c r="C23" s="25"/>
      <c r="D23" s="25"/>
      <c r="E23" s="8"/>
      <c r="F23" s="8"/>
      <c r="G23" s="8"/>
      <c r="H23" s="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20" t="s">
        <v>67</v>
      </c>
      <c r="B24" s="25"/>
      <c r="C24" s="25"/>
      <c r="D24" s="25"/>
      <c r="E24" s="8"/>
      <c r="F24" s="8"/>
      <c r="G24" s="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20" t="s">
        <v>68</v>
      </c>
      <c r="B25" s="25"/>
      <c r="C25" s="25"/>
      <c r="D25" s="25"/>
      <c r="E25" s="8"/>
      <c r="F25" s="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20" t="s">
        <v>69</v>
      </c>
      <c r="B26" s="25"/>
      <c r="C26" s="25"/>
      <c r="D26" s="25"/>
      <c r="E26" s="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0" t="s">
        <v>70</v>
      </c>
      <c r="B27" s="25"/>
      <c r="C27" s="25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0" t="s">
        <v>71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0" t="s">
        <v>72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3"/>
      <c r="B31" s="14" t="str">
        <f>B5</f>
        <v>INCURRED LOSSES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x14ac:dyDescent="0.25">
      <c r="A32" s="13"/>
      <c r="B32" s="40" t="s">
        <v>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3"/>
    </row>
    <row r="33" spans="1:23" ht="15.75" thickBot="1" x14ac:dyDescent="0.3">
      <c r="A33" s="15" t="s">
        <v>45</v>
      </c>
      <c r="B33" s="16" t="s">
        <v>16</v>
      </c>
      <c r="C33" s="16" t="s">
        <v>17</v>
      </c>
      <c r="D33" s="16" t="s">
        <v>18</v>
      </c>
      <c r="E33" s="16" t="s">
        <v>19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25</v>
      </c>
      <c r="L33" s="17" t="s">
        <v>26</v>
      </c>
      <c r="M33" s="17" t="s">
        <v>27</v>
      </c>
      <c r="N33" s="17" t="s">
        <v>28</v>
      </c>
      <c r="O33" s="17" t="s">
        <v>29</v>
      </c>
      <c r="P33" s="17" t="s">
        <v>30</v>
      </c>
      <c r="Q33" s="17" t="s">
        <v>31</v>
      </c>
      <c r="R33" s="17" t="s">
        <v>32</v>
      </c>
      <c r="S33" s="17" t="s">
        <v>33</v>
      </c>
      <c r="T33" s="17" t="s">
        <v>34</v>
      </c>
      <c r="U33" s="17" t="s">
        <v>35</v>
      </c>
      <c r="V33" s="17" t="s">
        <v>36</v>
      </c>
      <c r="W33" s="13"/>
    </row>
    <row r="34" spans="1:23" x14ac:dyDescent="0.25">
      <c r="A34" s="20" t="s">
        <v>51</v>
      </c>
      <c r="B34" s="18">
        <f t="shared" ref="B34:V49" si="0">IF(B8&gt;0,IFERROR(C8/B8,0),0)</f>
        <v>0</v>
      </c>
      <c r="C34" s="18">
        <f t="shared" si="0"/>
        <v>0</v>
      </c>
      <c r="D34" s="18">
        <f t="shared" si="0"/>
        <v>0</v>
      </c>
      <c r="E34" s="18">
        <f t="shared" si="0"/>
        <v>0</v>
      </c>
      <c r="F34" s="18">
        <f t="shared" si="0"/>
        <v>0</v>
      </c>
      <c r="G34" s="18">
        <f t="shared" si="0"/>
        <v>0</v>
      </c>
      <c r="H34" s="18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18">
        <f t="shared" si="0"/>
        <v>0</v>
      </c>
      <c r="N34" s="18">
        <f t="shared" si="0"/>
        <v>0</v>
      </c>
      <c r="O34" s="18">
        <f t="shared" si="0"/>
        <v>0</v>
      </c>
      <c r="P34" s="18">
        <f t="shared" si="0"/>
        <v>0</v>
      </c>
      <c r="Q34" s="18">
        <f t="shared" si="0"/>
        <v>0</v>
      </c>
      <c r="R34" s="18">
        <f t="shared" si="0"/>
        <v>0</v>
      </c>
      <c r="S34" s="18">
        <f t="shared" si="0"/>
        <v>0</v>
      </c>
      <c r="T34" s="18">
        <f t="shared" si="0"/>
        <v>0</v>
      </c>
      <c r="U34" s="18">
        <f t="shared" si="0"/>
        <v>0</v>
      </c>
      <c r="V34" s="18">
        <f t="shared" si="0"/>
        <v>0</v>
      </c>
      <c r="W34" s="13"/>
    </row>
    <row r="35" spans="1:23" x14ac:dyDescent="0.25">
      <c r="A35" s="20" t="s">
        <v>52</v>
      </c>
      <c r="B35" s="18">
        <f t="shared" si="0"/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  <c r="N35" s="18">
        <f t="shared" si="0"/>
        <v>0</v>
      </c>
      <c r="O35" s="18">
        <f t="shared" si="0"/>
        <v>0</v>
      </c>
      <c r="P35" s="18">
        <f t="shared" si="0"/>
        <v>0</v>
      </c>
      <c r="Q35" s="18">
        <f t="shared" si="0"/>
        <v>0</v>
      </c>
      <c r="R35" s="18">
        <f t="shared" si="0"/>
        <v>0</v>
      </c>
      <c r="S35" s="18">
        <f t="shared" si="0"/>
        <v>0</v>
      </c>
      <c r="T35" s="18">
        <f t="shared" si="0"/>
        <v>0</v>
      </c>
      <c r="U35" s="18">
        <f t="shared" si="0"/>
        <v>0</v>
      </c>
      <c r="V35" s="24"/>
      <c r="W35" s="13"/>
    </row>
    <row r="36" spans="1:23" x14ac:dyDescent="0.25">
      <c r="A36" s="20" t="s">
        <v>53</v>
      </c>
      <c r="B36" s="18">
        <f t="shared" si="0"/>
        <v>0</v>
      </c>
      <c r="C36" s="18">
        <f t="shared" si="0"/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  <c r="U36" s="24"/>
      <c r="V36" s="24"/>
      <c r="W36" s="13"/>
    </row>
    <row r="37" spans="1:23" x14ac:dyDescent="0.25">
      <c r="A37" s="20" t="s">
        <v>54</v>
      </c>
      <c r="B37" s="18">
        <f t="shared" si="0"/>
        <v>0</v>
      </c>
      <c r="C37" s="18">
        <f t="shared" si="0"/>
        <v>0</v>
      </c>
      <c r="D37" s="18">
        <f t="shared" si="0"/>
        <v>0</v>
      </c>
      <c r="E37" s="18">
        <f t="shared" si="0"/>
        <v>0</v>
      </c>
      <c r="F37" s="18">
        <f t="shared" si="0"/>
        <v>0</v>
      </c>
      <c r="G37" s="18">
        <f t="shared" si="0"/>
        <v>0</v>
      </c>
      <c r="H37" s="18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18">
        <f t="shared" si="0"/>
        <v>0</v>
      </c>
      <c r="N37" s="18">
        <f t="shared" si="0"/>
        <v>0</v>
      </c>
      <c r="O37" s="18">
        <f t="shared" si="0"/>
        <v>0</v>
      </c>
      <c r="P37" s="18">
        <f t="shared" si="0"/>
        <v>0</v>
      </c>
      <c r="Q37" s="18">
        <f t="shared" si="0"/>
        <v>0</v>
      </c>
      <c r="R37" s="18">
        <f t="shared" si="0"/>
        <v>0</v>
      </c>
      <c r="S37" s="18">
        <f t="shared" si="0"/>
        <v>0</v>
      </c>
      <c r="T37" s="24"/>
      <c r="U37" s="24"/>
      <c r="V37" s="24"/>
      <c r="W37" s="13"/>
    </row>
    <row r="38" spans="1:23" x14ac:dyDescent="0.25">
      <c r="A38" s="20" t="s">
        <v>55</v>
      </c>
      <c r="B38" s="18">
        <f t="shared" si="0"/>
        <v>0</v>
      </c>
      <c r="C38" s="18">
        <f t="shared" si="0"/>
        <v>0</v>
      </c>
      <c r="D38" s="18">
        <f t="shared" si="0"/>
        <v>0</v>
      </c>
      <c r="E38" s="18">
        <f t="shared" si="0"/>
        <v>0</v>
      </c>
      <c r="F38" s="18">
        <f t="shared" si="0"/>
        <v>0</v>
      </c>
      <c r="G38" s="18">
        <f t="shared" si="0"/>
        <v>0</v>
      </c>
      <c r="H38" s="18">
        <f t="shared" si="0"/>
        <v>0</v>
      </c>
      <c r="I38" s="18">
        <f t="shared" si="0"/>
        <v>0</v>
      </c>
      <c r="J38" s="18">
        <f t="shared" si="0"/>
        <v>0</v>
      </c>
      <c r="K38" s="18">
        <f t="shared" si="0"/>
        <v>0</v>
      </c>
      <c r="L38" s="18">
        <f t="shared" si="0"/>
        <v>0</v>
      </c>
      <c r="M38" s="18">
        <f t="shared" si="0"/>
        <v>0</v>
      </c>
      <c r="N38" s="18">
        <f t="shared" si="0"/>
        <v>0</v>
      </c>
      <c r="O38" s="18">
        <f t="shared" si="0"/>
        <v>0</v>
      </c>
      <c r="P38" s="18">
        <f t="shared" si="0"/>
        <v>0</v>
      </c>
      <c r="Q38" s="18">
        <f t="shared" si="0"/>
        <v>0</v>
      </c>
      <c r="R38" s="18">
        <f t="shared" si="0"/>
        <v>0</v>
      </c>
      <c r="S38" s="24"/>
      <c r="T38" s="24"/>
      <c r="U38" s="24"/>
      <c r="V38" s="24"/>
      <c r="W38" s="13"/>
    </row>
    <row r="39" spans="1:23" x14ac:dyDescent="0.25">
      <c r="A39" s="20" t="s">
        <v>56</v>
      </c>
      <c r="B39" s="18">
        <f t="shared" si="0"/>
        <v>0</v>
      </c>
      <c r="C39" s="18">
        <f t="shared" si="0"/>
        <v>0</v>
      </c>
      <c r="D39" s="18">
        <f t="shared" si="0"/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</v>
      </c>
      <c r="N39" s="18">
        <f t="shared" si="0"/>
        <v>0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24"/>
      <c r="S39" s="24"/>
      <c r="T39" s="24"/>
      <c r="U39" s="24"/>
      <c r="V39" s="24"/>
      <c r="W39" s="13"/>
    </row>
    <row r="40" spans="1:23" x14ac:dyDescent="0.25">
      <c r="A40" s="20" t="s">
        <v>57</v>
      </c>
      <c r="B40" s="18">
        <f t="shared" si="0"/>
        <v>0</v>
      </c>
      <c r="C40" s="18">
        <f t="shared" si="0"/>
        <v>0</v>
      </c>
      <c r="D40" s="18">
        <f t="shared" si="0"/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</v>
      </c>
      <c r="N40" s="18">
        <f t="shared" si="0"/>
        <v>0</v>
      </c>
      <c r="O40" s="18">
        <f t="shared" si="0"/>
        <v>0</v>
      </c>
      <c r="P40" s="18">
        <f t="shared" si="0"/>
        <v>0</v>
      </c>
      <c r="Q40" s="24"/>
      <c r="R40" s="24"/>
      <c r="S40" s="24"/>
      <c r="T40" s="24"/>
      <c r="U40" s="24"/>
      <c r="V40" s="24"/>
      <c r="W40" s="13"/>
    </row>
    <row r="41" spans="1:23" x14ac:dyDescent="0.25">
      <c r="A41" s="20" t="s">
        <v>58</v>
      </c>
      <c r="B41" s="18">
        <f t="shared" si="0"/>
        <v>0</v>
      </c>
      <c r="C41" s="18">
        <f t="shared" si="0"/>
        <v>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0</v>
      </c>
      <c r="O41" s="18">
        <f t="shared" si="0"/>
        <v>0</v>
      </c>
      <c r="P41" s="24"/>
      <c r="Q41" s="24"/>
      <c r="R41" s="24"/>
      <c r="S41" s="24"/>
      <c r="T41" s="24"/>
      <c r="U41" s="24"/>
      <c r="V41" s="24"/>
      <c r="W41" s="13"/>
    </row>
    <row r="42" spans="1:23" x14ac:dyDescent="0.25">
      <c r="A42" s="20" t="s">
        <v>59</v>
      </c>
      <c r="B42" s="18">
        <f t="shared" si="0"/>
        <v>0</v>
      </c>
      <c r="C42" s="18">
        <f t="shared" si="0"/>
        <v>0</v>
      </c>
      <c r="D42" s="18">
        <f t="shared" si="0"/>
        <v>0</v>
      </c>
      <c r="E42" s="18">
        <f t="shared" si="0"/>
        <v>0</v>
      </c>
      <c r="F42" s="18">
        <f t="shared" si="0"/>
        <v>0</v>
      </c>
      <c r="G42" s="18">
        <f t="shared" si="0"/>
        <v>0</v>
      </c>
      <c r="H42" s="18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0</v>
      </c>
      <c r="O42" s="24"/>
      <c r="P42" s="24"/>
      <c r="Q42" s="24"/>
      <c r="R42" s="24"/>
      <c r="S42" s="24"/>
      <c r="T42" s="24"/>
      <c r="U42" s="24"/>
      <c r="V42" s="24"/>
      <c r="W42" s="13"/>
    </row>
    <row r="43" spans="1:23" x14ac:dyDescent="0.25">
      <c r="A43" s="20" t="s">
        <v>60</v>
      </c>
      <c r="B43" s="18">
        <f t="shared" si="0"/>
        <v>0</v>
      </c>
      <c r="C43" s="18">
        <f t="shared" si="0"/>
        <v>0</v>
      </c>
      <c r="D43" s="18">
        <f t="shared" si="0"/>
        <v>0</v>
      </c>
      <c r="E43" s="18">
        <f t="shared" si="0"/>
        <v>0</v>
      </c>
      <c r="F43" s="18">
        <f t="shared" si="0"/>
        <v>0</v>
      </c>
      <c r="G43" s="18">
        <f t="shared" si="0"/>
        <v>0</v>
      </c>
      <c r="H43" s="18">
        <f t="shared" si="0"/>
        <v>0</v>
      </c>
      <c r="I43" s="18">
        <f t="shared" si="0"/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24"/>
      <c r="O43" s="24"/>
      <c r="P43" s="24"/>
      <c r="Q43" s="24"/>
      <c r="R43" s="24"/>
      <c r="S43" s="24"/>
      <c r="T43" s="24"/>
      <c r="U43" s="24"/>
      <c r="V43" s="24"/>
      <c r="W43" s="13"/>
    </row>
    <row r="44" spans="1:23" x14ac:dyDescent="0.25">
      <c r="A44" s="20" t="s">
        <v>61</v>
      </c>
      <c r="B44" s="18">
        <f t="shared" si="0"/>
        <v>0</v>
      </c>
      <c r="C44" s="18">
        <f t="shared" si="0"/>
        <v>0</v>
      </c>
      <c r="D44" s="18">
        <f t="shared" si="0"/>
        <v>0</v>
      </c>
      <c r="E44" s="18">
        <f t="shared" si="0"/>
        <v>0</v>
      </c>
      <c r="F44" s="18">
        <f t="shared" si="0"/>
        <v>0</v>
      </c>
      <c r="G44" s="18">
        <f t="shared" si="0"/>
        <v>0</v>
      </c>
      <c r="H44" s="18">
        <f t="shared" si="0"/>
        <v>0</v>
      </c>
      <c r="I44" s="18">
        <f t="shared" si="0"/>
        <v>0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13"/>
    </row>
    <row r="45" spans="1:23" x14ac:dyDescent="0.25">
      <c r="A45" s="20" t="s">
        <v>62</v>
      </c>
      <c r="B45" s="18">
        <f t="shared" si="0"/>
        <v>0</v>
      </c>
      <c r="C45" s="18">
        <f t="shared" si="0"/>
        <v>0</v>
      </c>
      <c r="D45" s="18">
        <f t="shared" si="0"/>
        <v>0</v>
      </c>
      <c r="E45" s="18">
        <f t="shared" si="0"/>
        <v>0</v>
      </c>
      <c r="F45" s="18">
        <f t="shared" si="0"/>
        <v>0</v>
      </c>
      <c r="G45" s="18">
        <f t="shared" si="0"/>
        <v>0</v>
      </c>
      <c r="H45" s="18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13"/>
    </row>
    <row r="46" spans="1:23" x14ac:dyDescent="0.25">
      <c r="A46" s="20" t="s">
        <v>63</v>
      </c>
      <c r="B46" s="18">
        <f t="shared" si="0"/>
        <v>0</v>
      </c>
      <c r="C46" s="18">
        <f t="shared" si="0"/>
        <v>0</v>
      </c>
      <c r="D46" s="18">
        <f t="shared" si="0"/>
        <v>0</v>
      </c>
      <c r="E46" s="18">
        <f t="shared" si="0"/>
        <v>0</v>
      </c>
      <c r="F46" s="18">
        <f t="shared" si="0"/>
        <v>0</v>
      </c>
      <c r="G46" s="18">
        <f t="shared" si="0"/>
        <v>0</v>
      </c>
      <c r="H46" s="18">
        <f t="shared" si="0"/>
        <v>0</v>
      </c>
      <c r="I46" s="18">
        <f t="shared" si="0"/>
        <v>0</v>
      </c>
      <c r="J46" s="18">
        <f t="shared" si="0"/>
        <v>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</row>
    <row r="47" spans="1:23" x14ac:dyDescent="0.25">
      <c r="A47" s="20" t="s">
        <v>64</v>
      </c>
      <c r="B47" s="18">
        <f t="shared" si="0"/>
        <v>0</v>
      </c>
      <c r="C47" s="18">
        <f t="shared" si="0"/>
        <v>0</v>
      </c>
      <c r="D47" s="18">
        <f t="shared" si="0"/>
        <v>0</v>
      </c>
      <c r="E47" s="18">
        <f t="shared" si="0"/>
        <v>0</v>
      </c>
      <c r="F47" s="18">
        <f t="shared" si="0"/>
        <v>0</v>
      </c>
      <c r="G47" s="18">
        <f t="shared" si="0"/>
        <v>0</v>
      </c>
      <c r="H47" s="18">
        <f t="shared" si="0"/>
        <v>0</v>
      </c>
      <c r="I47" s="18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13"/>
    </row>
    <row r="48" spans="1:23" x14ac:dyDescent="0.25">
      <c r="A48" s="20" t="s">
        <v>65</v>
      </c>
      <c r="B48" s="18">
        <f t="shared" si="0"/>
        <v>0</v>
      </c>
      <c r="C48" s="18">
        <f t="shared" si="0"/>
        <v>0</v>
      </c>
      <c r="D48" s="18">
        <f t="shared" si="0"/>
        <v>0</v>
      </c>
      <c r="E48" s="18">
        <f t="shared" si="0"/>
        <v>0</v>
      </c>
      <c r="F48" s="18">
        <f t="shared" si="0"/>
        <v>0</v>
      </c>
      <c r="G48" s="18">
        <f t="shared" si="0"/>
        <v>0</v>
      </c>
      <c r="H48" s="18">
        <f t="shared" si="0"/>
        <v>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13"/>
    </row>
    <row r="49" spans="1:23" x14ac:dyDescent="0.25">
      <c r="A49" s="20" t="s">
        <v>66</v>
      </c>
      <c r="B49" s="18">
        <f t="shared" si="0"/>
        <v>0</v>
      </c>
      <c r="C49" s="18">
        <f t="shared" si="0"/>
        <v>0</v>
      </c>
      <c r="D49" s="18">
        <f t="shared" si="0"/>
        <v>0</v>
      </c>
      <c r="E49" s="18">
        <f t="shared" si="0"/>
        <v>0</v>
      </c>
      <c r="F49" s="18">
        <f t="shared" si="0"/>
        <v>0</v>
      </c>
      <c r="G49" s="18">
        <f t="shared" si="0"/>
        <v>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13"/>
    </row>
    <row r="50" spans="1:23" x14ac:dyDescent="0.25">
      <c r="A50" s="20" t="s">
        <v>67</v>
      </c>
      <c r="B50" s="18">
        <f>IF(B24&gt;0,IFERROR(C24/B24,0),0)</f>
        <v>0</v>
      </c>
      <c r="C50" s="18">
        <f>IF(C24&gt;0,IFERROR(D24/C24,0),0)</f>
        <v>0</v>
      </c>
      <c r="D50" s="18">
        <f>IF(D24&gt;0,IFERROR(E24/D24,0),0)</f>
        <v>0</v>
      </c>
      <c r="E50" s="18">
        <f>IF(E24&gt;0,IFERROR(F24/E24,0),0)</f>
        <v>0</v>
      </c>
      <c r="F50" s="18">
        <f>IF(F24&gt;0,IFERROR(G24/F24,0),0)</f>
        <v>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13"/>
    </row>
    <row r="51" spans="1:23" x14ac:dyDescent="0.25">
      <c r="A51" s="20" t="s">
        <v>68</v>
      </c>
      <c r="B51" s="18">
        <f>IF(B25&gt;0,IFERROR(C25/B25,0),0)</f>
        <v>0</v>
      </c>
      <c r="C51" s="18">
        <f>IF(C25&gt;0,IFERROR(D25/C25,0),0)</f>
        <v>0</v>
      </c>
      <c r="D51" s="18">
        <f>IF(D25&gt;0,IFERROR(E25/D25,0),0)</f>
        <v>0</v>
      </c>
      <c r="E51" s="18">
        <f>IF(E25&gt;0,IFERROR(F25/E25,0),0)</f>
        <v>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13"/>
    </row>
    <row r="52" spans="1:23" x14ac:dyDescent="0.25">
      <c r="A52" s="20" t="s">
        <v>69</v>
      </c>
      <c r="B52" s="18">
        <f>IF(B26&gt;0,IFERROR(C26/B26,0),0)</f>
        <v>0</v>
      </c>
      <c r="C52" s="18">
        <f>IF(C26&gt;0,IFERROR(D26/C26,0),0)</f>
        <v>0</v>
      </c>
      <c r="D52" s="18">
        <f>IF(D26&gt;0,IFERROR(E26/D26,0),0)</f>
        <v>0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3"/>
    </row>
    <row r="53" spans="1:23" x14ac:dyDescent="0.25">
      <c r="A53" s="20" t="s">
        <v>70</v>
      </c>
      <c r="B53" s="18">
        <f>IF(B27&gt;0,IFERROR(C27/B27,0),0)</f>
        <v>0</v>
      </c>
      <c r="C53" s="18">
        <f>IF(C27&gt;0,IFERROR(D27/C27,0),0)</f>
        <v>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13"/>
    </row>
    <row r="54" spans="1:23" x14ac:dyDescent="0.25">
      <c r="A54" s="20" t="s">
        <v>71</v>
      </c>
      <c r="B54" s="18">
        <f>IF(B28&gt;0,IFERROR(C28/B28,0),0)</f>
        <v>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13"/>
    </row>
    <row r="55" spans="1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x14ac:dyDescent="0.25">
      <c r="A56" s="13" t="s">
        <v>47</v>
      </c>
      <c r="B56" s="19">
        <f>AVERAGE(B53:B54)</f>
        <v>0</v>
      </c>
      <c r="C56" s="19">
        <f>AVERAGE(C52:C53)</f>
        <v>0</v>
      </c>
      <c r="D56" s="19">
        <f>AVERAGE(E50:E51)</f>
        <v>0</v>
      </c>
      <c r="E56" s="19">
        <f>AVERAGE(E50:E51)</f>
        <v>0</v>
      </c>
      <c r="F56" s="19">
        <f>AVERAGE(F49:F50)</f>
        <v>0</v>
      </c>
      <c r="G56" s="19">
        <f>AVERAGE(G48:G49)</f>
        <v>0</v>
      </c>
      <c r="H56" s="19">
        <f>AVERAGE(H47:H48)</f>
        <v>0</v>
      </c>
      <c r="I56" s="19">
        <f>AVERAGE(I46:I47)</f>
        <v>0</v>
      </c>
      <c r="J56" s="19">
        <f>AVERAGE(J45:J46)</f>
        <v>0</v>
      </c>
      <c r="K56" s="19">
        <f>AVERAGE(K44:K45)</f>
        <v>0</v>
      </c>
      <c r="L56" s="19">
        <f>AVERAGE(L43:L44)</f>
        <v>0</v>
      </c>
      <c r="M56" s="19">
        <f>AVERAGE(M42:M43)</f>
        <v>0</v>
      </c>
      <c r="N56" s="19">
        <f>AVERAGE(N41:N42)</f>
        <v>0</v>
      </c>
      <c r="O56" s="19">
        <f>AVERAGE(O40:O41)</f>
        <v>0</v>
      </c>
      <c r="P56" s="19">
        <f>AVERAGE(P39:P40)</f>
        <v>0</v>
      </c>
      <c r="Q56" s="19">
        <f>AVERAGE(Q38:Q39)</f>
        <v>0</v>
      </c>
      <c r="R56" s="19">
        <f>AVERAGE(R37:R38)</f>
        <v>0</v>
      </c>
      <c r="S56" s="19">
        <f>AVERAGE(S36:S37)</f>
        <v>0</v>
      </c>
      <c r="T56" s="19">
        <f>AVERAGE(T35:T36)</f>
        <v>0</v>
      </c>
      <c r="U56" s="19">
        <f>AVERAGE(U34:U35)</f>
        <v>0</v>
      </c>
      <c r="V56" s="19"/>
      <c r="W56" s="19"/>
    </row>
    <row r="57" spans="1:23" x14ac:dyDescent="0.25">
      <c r="A57" s="13" t="s">
        <v>46</v>
      </c>
      <c r="B57" s="19">
        <f>AVERAGE(B52:B54)</f>
        <v>0</v>
      </c>
      <c r="C57" s="19">
        <f>AVERAGE(C51:C53)</f>
        <v>0</v>
      </c>
      <c r="D57" s="19">
        <f>AVERAGE(D50:D52)</f>
        <v>0</v>
      </c>
      <c r="E57" s="19">
        <f>AVERAGE(E49:E51)</f>
        <v>0</v>
      </c>
      <c r="F57" s="19">
        <f>AVERAGE(F48:F50)</f>
        <v>0</v>
      </c>
      <c r="G57" s="19">
        <f>AVERAGE(G47:G49)</f>
        <v>0</v>
      </c>
      <c r="H57" s="19">
        <f>AVERAGE(H46:H48)</f>
        <v>0</v>
      </c>
      <c r="I57" s="19">
        <f>AVERAGE(I45:I47)</f>
        <v>0</v>
      </c>
      <c r="J57" s="19">
        <f>AVERAGE(J44:J46)</f>
        <v>0</v>
      </c>
      <c r="K57" s="19">
        <f>AVERAGE(K43:K45)</f>
        <v>0</v>
      </c>
      <c r="L57" s="19">
        <f>AVERAGE(L42:L44)</f>
        <v>0</v>
      </c>
      <c r="M57" s="19">
        <f>AVERAGE(M41:M43)</f>
        <v>0</v>
      </c>
      <c r="N57" s="19">
        <f>AVERAGE(N40:N42)</f>
        <v>0</v>
      </c>
      <c r="O57" s="19">
        <f>AVERAGE(O39:O41)</f>
        <v>0</v>
      </c>
      <c r="P57" s="19">
        <f>AVERAGE(P38:P40)</f>
        <v>0</v>
      </c>
      <c r="Q57" s="19">
        <f>AVERAGE(Q37:Q39)</f>
        <v>0</v>
      </c>
      <c r="R57" s="19">
        <f>AVERAGE(R36:R38)</f>
        <v>0</v>
      </c>
      <c r="S57" s="19">
        <f>AVERAGE(S35:S37)</f>
        <v>0</v>
      </c>
      <c r="T57" s="19">
        <f>AVERAGE(T34:T36)</f>
        <v>0</v>
      </c>
      <c r="U57" s="19"/>
      <c r="V57" s="19"/>
      <c r="W57" s="19"/>
    </row>
    <row r="58" spans="1:23" x14ac:dyDescent="0.25">
      <c r="A58" s="1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25">
      <c r="A59" s="13" t="s">
        <v>48</v>
      </c>
      <c r="B59" s="19" t="e">
        <f>SUM(C27:C28)/SUM(B27:B28)</f>
        <v>#DIV/0!</v>
      </c>
      <c r="C59" s="19" t="e">
        <f>SUM(D26:D27)/SUM(C26:C27)</f>
        <v>#DIV/0!</v>
      </c>
      <c r="D59" s="19" t="e">
        <f>SUM(E25:E26)/SUM(D25:D26)</f>
        <v>#DIV/0!</v>
      </c>
      <c r="E59" s="19" t="e">
        <f>SUM(F24:F25)/SUM(E24:E25)</f>
        <v>#DIV/0!</v>
      </c>
      <c r="F59" s="19" t="e">
        <f>SUM(G23:G24)/SUM(F23:F24)</f>
        <v>#DIV/0!</v>
      </c>
      <c r="G59" s="19" t="e">
        <f>SUM(H22:H23)/SUM(G22:G23)</f>
        <v>#DIV/0!</v>
      </c>
      <c r="H59" s="19" t="e">
        <f>SUM(I21:I22)/SUM(H21:H22)</f>
        <v>#DIV/0!</v>
      </c>
      <c r="I59" s="19" t="e">
        <f>SUM(J20:J21)/SUM(I20:I21)</f>
        <v>#DIV/0!</v>
      </c>
      <c r="J59" s="19" t="e">
        <f>SUM(K19:K20)/SUM(J19:J20)</f>
        <v>#DIV/0!</v>
      </c>
      <c r="K59" s="19" t="e">
        <f>SUM(L18:L19)/SUM(K18:K19)</f>
        <v>#DIV/0!</v>
      </c>
      <c r="L59" s="19" t="e">
        <f>SUM(M17:M18)/SUM(L17:L18)</f>
        <v>#DIV/0!</v>
      </c>
      <c r="M59" s="19" t="e">
        <f>SUM(N16:N17)/SUM(M16:M17)</f>
        <v>#DIV/0!</v>
      </c>
      <c r="N59" s="19" t="e">
        <f>SUM(O15:O16)/SUM(N15:N16)</f>
        <v>#DIV/0!</v>
      </c>
      <c r="O59" s="19" t="e">
        <f>SUM(P14:P15)/SUM(O14:O15)</f>
        <v>#DIV/0!</v>
      </c>
      <c r="P59" s="19" t="e">
        <f>SUM(Q13:Q14)/SUM(P13:P14)</f>
        <v>#DIV/0!</v>
      </c>
      <c r="Q59" s="19" t="e">
        <f>SUM(R12:R13)/SUM(Q12:Q13)</f>
        <v>#DIV/0!</v>
      </c>
      <c r="R59" s="19" t="e">
        <f>SUM(S11:S12)/SUM(R11:R12)</f>
        <v>#DIV/0!</v>
      </c>
      <c r="S59" s="19" t="e">
        <f>SUM(T10:T11)/SUM(S10:S11)</f>
        <v>#DIV/0!</v>
      </c>
      <c r="T59" s="19" t="e">
        <f>SUM(U9:U10)/SUM(T9:T10)</f>
        <v>#DIV/0!</v>
      </c>
      <c r="U59" s="19" t="e">
        <f>SUM(V8:V9)/SUM(U8:U9)</f>
        <v>#DIV/0!</v>
      </c>
      <c r="V59" s="19"/>
      <c r="W59" s="19"/>
    </row>
  </sheetData>
  <sheetProtection sheet="1" objects="1" scenarios="1"/>
  <mergeCells count="4">
    <mergeCell ref="B2:I2"/>
    <mergeCell ref="B6:W6"/>
    <mergeCell ref="B32:V32"/>
    <mergeCell ref="B1:I1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G75"/>
  <sheetViews>
    <sheetView workbookViewId="0">
      <selection activeCell="E16" sqref="E16"/>
    </sheetView>
  </sheetViews>
  <sheetFormatPr defaultRowHeight="15" x14ac:dyDescent="0.25"/>
  <cols>
    <col min="2" max="33" width="9.7109375" customWidth="1"/>
  </cols>
  <sheetData>
    <row r="1" spans="1:33" x14ac:dyDescent="0.25">
      <c r="A1" s="7" t="s">
        <v>2</v>
      </c>
      <c r="B1" s="41"/>
      <c r="C1" s="42"/>
      <c r="D1" s="42"/>
      <c r="E1" s="42"/>
      <c r="F1" s="42"/>
      <c r="G1" s="42"/>
      <c r="H1" s="42"/>
      <c r="I1" s="43"/>
    </row>
    <row r="2" spans="1:33" x14ac:dyDescent="0.25">
      <c r="A2" s="7" t="s">
        <v>8</v>
      </c>
      <c r="B2" s="41"/>
      <c r="C2" s="42"/>
      <c r="D2" s="42"/>
      <c r="E2" s="42"/>
      <c r="F2" s="42"/>
      <c r="G2" s="42"/>
      <c r="H2" s="42"/>
      <c r="I2" s="43"/>
    </row>
    <row r="3" spans="1:33" x14ac:dyDescent="0.25">
      <c r="A3" s="7" t="s">
        <v>3</v>
      </c>
      <c r="B3" s="41"/>
      <c r="C3" s="42"/>
      <c r="D3" s="42"/>
      <c r="E3" s="42"/>
      <c r="F3" s="42"/>
      <c r="G3" s="42"/>
      <c r="H3" s="42"/>
      <c r="I3" s="43"/>
    </row>
    <row r="5" spans="1:33" x14ac:dyDescent="0.25">
      <c r="B5" s="7" t="s">
        <v>6</v>
      </c>
    </row>
    <row r="6" spans="1:33" x14ac:dyDescent="0.2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30.75" thickBot="1" x14ac:dyDescent="0.3">
      <c r="A7" s="4" t="s">
        <v>1</v>
      </c>
      <c r="B7" s="5">
        <v>1</v>
      </c>
      <c r="C7" s="5">
        <f>B7+1</f>
        <v>2</v>
      </c>
      <c r="D7" s="5">
        <f t="shared" ref="D7:AG7" si="0">C7+1</f>
        <v>3</v>
      </c>
      <c r="E7" s="5">
        <f t="shared" si="0"/>
        <v>4</v>
      </c>
      <c r="F7" s="5">
        <f t="shared" si="0"/>
        <v>5</v>
      </c>
      <c r="G7" s="5">
        <f t="shared" si="0"/>
        <v>6</v>
      </c>
      <c r="H7" s="5">
        <f t="shared" si="0"/>
        <v>7</v>
      </c>
      <c r="I7" s="5">
        <f t="shared" si="0"/>
        <v>8</v>
      </c>
      <c r="J7" s="5">
        <f t="shared" si="0"/>
        <v>9</v>
      </c>
      <c r="K7" s="5">
        <f t="shared" si="0"/>
        <v>10</v>
      </c>
      <c r="L7" s="5">
        <f t="shared" si="0"/>
        <v>11</v>
      </c>
      <c r="M7" s="5">
        <f t="shared" si="0"/>
        <v>12</v>
      </c>
      <c r="N7" s="5">
        <f t="shared" si="0"/>
        <v>13</v>
      </c>
      <c r="O7" s="5">
        <f t="shared" si="0"/>
        <v>14</v>
      </c>
      <c r="P7" s="5">
        <f t="shared" si="0"/>
        <v>15</v>
      </c>
      <c r="Q7" s="5">
        <f t="shared" si="0"/>
        <v>16</v>
      </c>
      <c r="R7" s="5">
        <f t="shared" si="0"/>
        <v>17</v>
      </c>
      <c r="S7" s="5">
        <f t="shared" si="0"/>
        <v>18</v>
      </c>
      <c r="T7" s="5">
        <f t="shared" si="0"/>
        <v>19</v>
      </c>
      <c r="U7" s="5">
        <f t="shared" si="0"/>
        <v>20</v>
      </c>
      <c r="V7" s="5">
        <f t="shared" si="0"/>
        <v>21</v>
      </c>
      <c r="W7" s="5">
        <f t="shared" si="0"/>
        <v>22</v>
      </c>
      <c r="X7" s="5">
        <f t="shared" si="0"/>
        <v>23</v>
      </c>
      <c r="Y7" s="5">
        <f t="shared" si="0"/>
        <v>24</v>
      </c>
      <c r="Z7" s="5">
        <f t="shared" si="0"/>
        <v>25</v>
      </c>
      <c r="AA7" s="5">
        <f t="shared" si="0"/>
        <v>26</v>
      </c>
      <c r="AB7" s="5">
        <f t="shared" si="0"/>
        <v>27</v>
      </c>
      <c r="AC7" s="5">
        <f t="shared" si="0"/>
        <v>28</v>
      </c>
      <c r="AD7" s="5">
        <f t="shared" si="0"/>
        <v>29</v>
      </c>
      <c r="AE7" s="5">
        <f t="shared" si="0"/>
        <v>30</v>
      </c>
      <c r="AF7" s="5">
        <f t="shared" si="0"/>
        <v>31</v>
      </c>
      <c r="AG7" s="5">
        <f t="shared" si="0"/>
        <v>32</v>
      </c>
    </row>
    <row r="8" spans="1:33" x14ac:dyDescent="0.25">
      <c r="A8" s="1">
        <v>201801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6"/>
      <c r="AC8" s="6"/>
      <c r="AD8" s="6"/>
      <c r="AE8" s="6"/>
      <c r="AF8" s="6"/>
      <c r="AG8" s="6"/>
    </row>
    <row r="9" spans="1:33" x14ac:dyDescent="0.25">
      <c r="A9" s="1">
        <v>201802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6"/>
      <c r="AC9" s="6"/>
      <c r="AD9" s="6"/>
      <c r="AE9" s="6"/>
      <c r="AF9" s="6"/>
      <c r="AG9" s="9"/>
    </row>
    <row r="10" spans="1:33" x14ac:dyDescent="0.25">
      <c r="A10" s="1">
        <v>201803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6"/>
      <c r="AC10" s="6"/>
      <c r="AD10" s="6"/>
      <c r="AE10" s="6"/>
      <c r="AF10" s="9"/>
      <c r="AG10" s="9"/>
    </row>
    <row r="11" spans="1:33" x14ac:dyDescent="0.25">
      <c r="A11" s="1">
        <v>201804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6"/>
      <c r="AC11" s="6"/>
      <c r="AD11" s="6"/>
      <c r="AE11" s="9"/>
      <c r="AF11" s="9"/>
      <c r="AG11" s="9"/>
    </row>
    <row r="12" spans="1:33" x14ac:dyDescent="0.25">
      <c r="A12" s="1">
        <v>201805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6"/>
      <c r="AC12" s="6"/>
      <c r="AD12" s="9"/>
      <c r="AE12" s="9"/>
      <c r="AF12" s="9"/>
      <c r="AG12" s="9"/>
    </row>
    <row r="13" spans="1:33" x14ac:dyDescent="0.25">
      <c r="A13" s="1">
        <v>201806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6"/>
      <c r="AC13" s="9"/>
      <c r="AD13" s="9"/>
      <c r="AE13" s="9"/>
      <c r="AF13" s="9"/>
      <c r="AG13" s="9"/>
    </row>
    <row r="14" spans="1:33" x14ac:dyDescent="0.25">
      <c r="A14" s="1">
        <v>201807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 x14ac:dyDescent="0.25">
      <c r="A15" s="1">
        <v>201808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  <c r="AB15" s="9"/>
      <c r="AC15" s="9"/>
      <c r="AD15" s="9"/>
      <c r="AE15" s="9"/>
      <c r="AF15" s="9"/>
      <c r="AG15" s="9"/>
    </row>
    <row r="16" spans="1:33" x14ac:dyDescent="0.25">
      <c r="A16" s="1">
        <v>201809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9"/>
      <c r="AA16" s="9"/>
      <c r="AB16" s="9"/>
      <c r="AC16" s="9"/>
      <c r="AD16" s="9"/>
      <c r="AE16" s="9"/>
      <c r="AF16" s="9"/>
      <c r="AG16" s="9"/>
    </row>
    <row r="17" spans="1:33" x14ac:dyDescent="0.25">
      <c r="A17" s="1">
        <v>201810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9"/>
      <c r="Z17" s="9"/>
      <c r="AA17" s="9"/>
      <c r="AB17" s="9"/>
      <c r="AC17" s="9"/>
      <c r="AD17" s="9"/>
      <c r="AE17" s="9"/>
      <c r="AF17" s="9"/>
      <c r="AG17" s="9"/>
    </row>
    <row r="18" spans="1:33" x14ac:dyDescent="0.25">
      <c r="A18" s="1">
        <v>201811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x14ac:dyDescent="0.25">
      <c r="A19" s="1">
        <v>201812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x14ac:dyDescent="0.25">
      <c r="A20" s="1">
        <v>201901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x14ac:dyDescent="0.25">
      <c r="A21" s="1">
        <v>201902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x14ac:dyDescent="0.25">
      <c r="A22" s="1">
        <v>201903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x14ac:dyDescent="0.25">
      <c r="A23" s="1">
        <v>201904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x14ac:dyDescent="0.25">
      <c r="A24" s="1">
        <v>201905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x14ac:dyDescent="0.25">
      <c r="A25" s="1">
        <v>201906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x14ac:dyDescent="0.25">
      <c r="A26" s="1">
        <v>201907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x14ac:dyDescent="0.25">
      <c r="A27" s="1">
        <v>201908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x14ac:dyDescent="0.25">
      <c r="A28" s="1">
        <v>201909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x14ac:dyDescent="0.25">
      <c r="A29" s="1">
        <v>201910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x14ac:dyDescent="0.25">
      <c r="A30" s="1">
        <v>201911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x14ac:dyDescent="0.25">
      <c r="A31" s="1">
        <v>201912</v>
      </c>
      <c r="B31" s="8"/>
      <c r="C31" s="8"/>
      <c r="D31" s="8"/>
      <c r="E31" s="8"/>
      <c r="F31" s="8"/>
      <c r="G31" s="8"/>
      <c r="H31" s="8"/>
      <c r="I31" s="8"/>
      <c r="J31" s="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x14ac:dyDescent="0.25">
      <c r="A32" s="1">
        <v>202001</v>
      </c>
      <c r="B32" s="8"/>
      <c r="C32" s="8"/>
      <c r="D32" s="8"/>
      <c r="E32" s="8"/>
      <c r="F32" s="8"/>
      <c r="G32" s="8"/>
      <c r="H32" s="8"/>
      <c r="I32" s="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x14ac:dyDescent="0.25">
      <c r="A33" s="1">
        <v>202002</v>
      </c>
      <c r="B33" s="8"/>
      <c r="C33" s="8"/>
      <c r="D33" s="8"/>
      <c r="E33" s="8"/>
      <c r="F33" s="8"/>
      <c r="G33" s="8"/>
      <c r="H33" s="8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x14ac:dyDescent="0.25">
      <c r="A34" s="1">
        <v>202003</v>
      </c>
      <c r="B34" s="8"/>
      <c r="C34" s="8"/>
      <c r="D34" s="8"/>
      <c r="E34" s="8"/>
      <c r="F34" s="8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x14ac:dyDescent="0.25">
      <c r="A35" s="1">
        <v>202004</v>
      </c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x14ac:dyDescent="0.25">
      <c r="A36" s="1">
        <v>202005</v>
      </c>
      <c r="B36" s="8"/>
      <c r="C36" s="8"/>
      <c r="D36" s="8"/>
      <c r="E36" s="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x14ac:dyDescent="0.25">
      <c r="A37" s="1">
        <v>202006</v>
      </c>
      <c r="B37" s="8"/>
      <c r="C37" s="8"/>
      <c r="D37" s="8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x14ac:dyDescent="0.25">
      <c r="A38" s="1">
        <v>202007</v>
      </c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x14ac:dyDescent="0.25">
      <c r="A39" s="1">
        <v>202008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1" spans="1:33" x14ac:dyDescent="0.25">
      <c r="B41" s="7" t="str">
        <f>B5</f>
        <v>PAID DCCE</v>
      </c>
    </row>
    <row r="42" spans="1:33" x14ac:dyDescent="0.25">
      <c r="B42" s="2" t="s">
        <v>9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30.75" thickBot="1" x14ac:dyDescent="0.3">
      <c r="A43" s="4" t="s">
        <v>1</v>
      </c>
      <c r="B43" s="5">
        <v>1</v>
      </c>
      <c r="C43" s="5">
        <f>B43+1</f>
        <v>2</v>
      </c>
      <c r="D43" s="5">
        <f t="shared" ref="D43:AG43" si="1">C43+1</f>
        <v>3</v>
      </c>
      <c r="E43" s="5">
        <f t="shared" si="1"/>
        <v>4</v>
      </c>
      <c r="F43" s="5">
        <f t="shared" si="1"/>
        <v>5</v>
      </c>
      <c r="G43" s="5">
        <f t="shared" si="1"/>
        <v>6</v>
      </c>
      <c r="H43" s="5">
        <f t="shared" si="1"/>
        <v>7</v>
      </c>
      <c r="I43" s="5">
        <f t="shared" si="1"/>
        <v>8</v>
      </c>
      <c r="J43" s="5">
        <f t="shared" si="1"/>
        <v>9</v>
      </c>
      <c r="K43" s="5">
        <f t="shared" si="1"/>
        <v>10</v>
      </c>
      <c r="L43" s="5">
        <f t="shared" si="1"/>
        <v>11</v>
      </c>
      <c r="M43" s="5">
        <f t="shared" si="1"/>
        <v>12</v>
      </c>
      <c r="N43" s="5">
        <f t="shared" si="1"/>
        <v>13</v>
      </c>
      <c r="O43" s="5">
        <f t="shared" si="1"/>
        <v>14</v>
      </c>
      <c r="P43" s="5">
        <f t="shared" si="1"/>
        <v>15</v>
      </c>
      <c r="Q43" s="5">
        <f t="shared" si="1"/>
        <v>16</v>
      </c>
      <c r="R43" s="5">
        <f t="shared" si="1"/>
        <v>17</v>
      </c>
      <c r="S43" s="5">
        <f t="shared" si="1"/>
        <v>18</v>
      </c>
      <c r="T43" s="5">
        <f t="shared" si="1"/>
        <v>19</v>
      </c>
      <c r="U43" s="5">
        <f t="shared" si="1"/>
        <v>20</v>
      </c>
      <c r="V43" s="5">
        <f t="shared" si="1"/>
        <v>21</v>
      </c>
      <c r="W43" s="5">
        <f t="shared" si="1"/>
        <v>22</v>
      </c>
      <c r="X43" s="5">
        <f t="shared" si="1"/>
        <v>23</v>
      </c>
      <c r="Y43" s="5">
        <f t="shared" si="1"/>
        <v>24</v>
      </c>
      <c r="Z43" s="5">
        <f t="shared" si="1"/>
        <v>25</v>
      </c>
      <c r="AA43" s="5">
        <f t="shared" si="1"/>
        <v>26</v>
      </c>
      <c r="AB43" s="5">
        <f t="shared" si="1"/>
        <v>27</v>
      </c>
      <c r="AC43" s="5">
        <f t="shared" si="1"/>
        <v>28</v>
      </c>
      <c r="AD43" s="5">
        <f t="shared" si="1"/>
        <v>29</v>
      </c>
      <c r="AE43" s="5">
        <f t="shared" si="1"/>
        <v>30</v>
      </c>
      <c r="AF43" s="5">
        <f t="shared" si="1"/>
        <v>31</v>
      </c>
      <c r="AG43" s="5">
        <f t="shared" si="1"/>
        <v>32</v>
      </c>
    </row>
    <row r="44" spans="1:33" x14ac:dyDescent="0.25">
      <c r="A44" s="1">
        <v>201801</v>
      </c>
      <c r="B44" s="10">
        <f t="shared" ref="B44:B74" si="2">IF(B8&gt;0,IFERROR(C8/B8,0),0)</f>
        <v>0</v>
      </c>
      <c r="C44" s="10">
        <f t="shared" ref="C44:AF53" si="3">IF(C8&gt;0,IFERROR(D8/C8,0),0)</f>
        <v>0</v>
      </c>
      <c r="D44" s="10">
        <f t="shared" si="3"/>
        <v>0</v>
      </c>
      <c r="E44" s="10">
        <f t="shared" si="3"/>
        <v>0</v>
      </c>
      <c r="F44" s="10">
        <f t="shared" si="3"/>
        <v>0</v>
      </c>
      <c r="G44" s="10">
        <f t="shared" si="3"/>
        <v>0</v>
      </c>
      <c r="H44" s="10">
        <f t="shared" si="3"/>
        <v>0</v>
      </c>
      <c r="I44" s="10">
        <f t="shared" si="3"/>
        <v>0</v>
      </c>
      <c r="J44" s="10">
        <f t="shared" si="3"/>
        <v>0</v>
      </c>
      <c r="K44" s="10">
        <f t="shared" si="3"/>
        <v>0</v>
      </c>
      <c r="L44" s="10">
        <f t="shared" si="3"/>
        <v>0</v>
      </c>
      <c r="M44" s="10">
        <f t="shared" si="3"/>
        <v>0</v>
      </c>
      <c r="N44" s="10">
        <f t="shared" si="3"/>
        <v>0</v>
      </c>
      <c r="O44" s="10">
        <f t="shared" si="3"/>
        <v>0</v>
      </c>
      <c r="P44" s="10">
        <f t="shared" si="3"/>
        <v>0</v>
      </c>
      <c r="Q44" s="10">
        <f t="shared" si="3"/>
        <v>0</v>
      </c>
      <c r="R44" s="10">
        <f t="shared" si="3"/>
        <v>0</v>
      </c>
      <c r="S44" s="10">
        <f t="shared" si="3"/>
        <v>0</v>
      </c>
      <c r="T44" s="10">
        <f t="shared" si="3"/>
        <v>0</v>
      </c>
      <c r="U44" s="10">
        <f t="shared" si="3"/>
        <v>0</v>
      </c>
      <c r="V44" s="10">
        <f t="shared" si="3"/>
        <v>0</v>
      </c>
      <c r="W44" s="10">
        <f t="shared" si="3"/>
        <v>0</v>
      </c>
      <c r="X44" s="10">
        <f t="shared" si="3"/>
        <v>0</v>
      </c>
      <c r="Y44" s="10">
        <f t="shared" si="3"/>
        <v>0</v>
      </c>
      <c r="Z44" s="10">
        <f t="shared" si="3"/>
        <v>0</v>
      </c>
      <c r="AA44" s="10">
        <f t="shared" si="3"/>
        <v>0</v>
      </c>
      <c r="AB44" s="10">
        <f t="shared" si="3"/>
        <v>0</v>
      </c>
      <c r="AC44" s="10">
        <f t="shared" si="3"/>
        <v>0</v>
      </c>
      <c r="AD44" s="10">
        <f t="shared" si="3"/>
        <v>0</v>
      </c>
      <c r="AE44" s="10">
        <f t="shared" si="3"/>
        <v>0</v>
      </c>
      <c r="AF44" s="10">
        <f t="shared" si="3"/>
        <v>0</v>
      </c>
      <c r="AG44" s="11"/>
    </row>
    <row r="45" spans="1:33" x14ac:dyDescent="0.25">
      <c r="A45" s="1">
        <v>201802</v>
      </c>
      <c r="B45" s="10">
        <f t="shared" si="2"/>
        <v>0</v>
      </c>
      <c r="C45" s="10">
        <f t="shared" si="3"/>
        <v>0</v>
      </c>
      <c r="D45" s="10">
        <f t="shared" si="3"/>
        <v>0</v>
      </c>
      <c r="E45" s="10">
        <f t="shared" si="3"/>
        <v>0</v>
      </c>
      <c r="F45" s="10">
        <f t="shared" si="3"/>
        <v>0</v>
      </c>
      <c r="G45" s="10">
        <f t="shared" si="3"/>
        <v>0</v>
      </c>
      <c r="H45" s="10">
        <f t="shared" si="3"/>
        <v>0</v>
      </c>
      <c r="I45" s="10">
        <f t="shared" si="3"/>
        <v>0</v>
      </c>
      <c r="J45" s="10">
        <f t="shared" si="3"/>
        <v>0</v>
      </c>
      <c r="K45" s="10">
        <f t="shared" si="3"/>
        <v>0</v>
      </c>
      <c r="L45" s="10">
        <f t="shared" si="3"/>
        <v>0</v>
      </c>
      <c r="M45" s="10">
        <f t="shared" si="3"/>
        <v>0</v>
      </c>
      <c r="N45" s="10">
        <f t="shared" si="3"/>
        <v>0</v>
      </c>
      <c r="O45" s="10">
        <f t="shared" si="3"/>
        <v>0</v>
      </c>
      <c r="P45" s="10">
        <f t="shared" si="3"/>
        <v>0</v>
      </c>
      <c r="Q45" s="10">
        <f t="shared" si="3"/>
        <v>0</v>
      </c>
      <c r="R45" s="10">
        <f t="shared" si="3"/>
        <v>0</v>
      </c>
      <c r="S45" s="10">
        <f t="shared" si="3"/>
        <v>0</v>
      </c>
      <c r="T45" s="10">
        <f t="shared" si="3"/>
        <v>0</v>
      </c>
      <c r="U45" s="10">
        <f t="shared" si="3"/>
        <v>0</v>
      </c>
      <c r="V45" s="10">
        <f t="shared" si="3"/>
        <v>0</v>
      </c>
      <c r="W45" s="10">
        <f t="shared" si="3"/>
        <v>0</v>
      </c>
      <c r="X45" s="10">
        <f t="shared" si="3"/>
        <v>0</v>
      </c>
      <c r="Y45" s="10">
        <f t="shared" si="3"/>
        <v>0</v>
      </c>
      <c r="Z45" s="10">
        <f t="shared" si="3"/>
        <v>0</v>
      </c>
      <c r="AA45" s="10">
        <f t="shared" si="3"/>
        <v>0</v>
      </c>
      <c r="AB45" s="10">
        <f t="shared" si="3"/>
        <v>0</v>
      </c>
      <c r="AC45" s="10">
        <f t="shared" si="3"/>
        <v>0</v>
      </c>
      <c r="AD45" s="10">
        <f t="shared" si="3"/>
        <v>0</v>
      </c>
      <c r="AE45" s="10">
        <f t="shared" si="3"/>
        <v>0</v>
      </c>
      <c r="AF45" s="11"/>
      <c r="AG45" s="11"/>
    </row>
    <row r="46" spans="1:33" x14ac:dyDescent="0.25">
      <c r="A46" s="1">
        <v>201803</v>
      </c>
      <c r="B46" s="10">
        <f t="shared" si="2"/>
        <v>0</v>
      </c>
      <c r="C46" s="10">
        <f t="shared" si="3"/>
        <v>0</v>
      </c>
      <c r="D46" s="10">
        <f t="shared" si="3"/>
        <v>0</v>
      </c>
      <c r="E46" s="10">
        <f t="shared" si="3"/>
        <v>0</v>
      </c>
      <c r="F46" s="10">
        <f t="shared" si="3"/>
        <v>0</v>
      </c>
      <c r="G46" s="10">
        <f t="shared" si="3"/>
        <v>0</v>
      </c>
      <c r="H46" s="10">
        <f t="shared" si="3"/>
        <v>0</v>
      </c>
      <c r="I46" s="10">
        <f t="shared" si="3"/>
        <v>0</v>
      </c>
      <c r="J46" s="10">
        <f t="shared" si="3"/>
        <v>0</v>
      </c>
      <c r="K46" s="10">
        <f t="shared" si="3"/>
        <v>0</v>
      </c>
      <c r="L46" s="10">
        <f t="shared" si="3"/>
        <v>0</v>
      </c>
      <c r="M46" s="10">
        <f t="shared" si="3"/>
        <v>0</v>
      </c>
      <c r="N46" s="10">
        <f t="shared" si="3"/>
        <v>0</v>
      </c>
      <c r="O46" s="10">
        <f t="shared" si="3"/>
        <v>0</v>
      </c>
      <c r="P46" s="10">
        <f t="shared" si="3"/>
        <v>0</v>
      </c>
      <c r="Q46" s="10">
        <f t="shared" si="3"/>
        <v>0</v>
      </c>
      <c r="R46" s="10">
        <f t="shared" si="3"/>
        <v>0</v>
      </c>
      <c r="S46" s="10">
        <f t="shared" si="3"/>
        <v>0</v>
      </c>
      <c r="T46" s="10">
        <f t="shared" si="3"/>
        <v>0</v>
      </c>
      <c r="U46" s="10">
        <f t="shared" si="3"/>
        <v>0</v>
      </c>
      <c r="V46" s="10">
        <f t="shared" si="3"/>
        <v>0</v>
      </c>
      <c r="W46" s="10">
        <f t="shared" si="3"/>
        <v>0</v>
      </c>
      <c r="X46" s="10">
        <f t="shared" si="3"/>
        <v>0</v>
      </c>
      <c r="Y46" s="10">
        <f t="shared" si="3"/>
        <v>0</v>
      </c>
      <c r="Z46" s="10">
        <f t="shared" si="3"/>
        <v>0</v>
      </c>
      <c r="AA46" s="10">
        <f t="shared" si="3"/>
        <v>0</v>
      </c>
      <c r="AB46" s="10">
        <f t="shared" si="3"/>
        <v>0</v>
      </c>
      <c r="AC46" s="10">
        <f t="shared" si="3"/>
        <v>0</v>
      </c>
      <c r="AD46" s="10">
        <f t="shared" si="3"/>
        <v>0</v>
      </c>
      <c r="AE46" s="11"/>
      <c r="AF46" s="11"/>
      <c r="AG46" s="11"/>
    </row>
    <row r="47" spans="1:33" x14ac:dyDescent="0.25">
      <c r="A47" s="1">
        <v>201804</v>
      </c>
      <c r="B47" s="10">
        <f t="shared" si="2"/>
        <v>0</v>
      </c>
      <c r="C47" s="10">
        <f t="shared" si="3"/>
        <v>0</v>
      </c>
      <c r="D47" s="10">
        <f t="shared" si="3"/>
        <v>0</v>
      </c>
      <c r="E47" s="10">
        <f t="shared" si="3"/>
        <v>0</v>
      </c>
      <c r="F47" s="10">
        <f t="shared" si="3"/>
        <v>0</v>
      </c>
      <c r="G47" s="10">
        <f t="shared" si="3"/>
        <v>0</v>
      </c>
      <c r="H47" s="10">
        <f t="shared" si="3"/>
        <v>0</v>
      </c>
      <c r="I47" s="10">
        <f t="shared" si="3"/>
        <v>0</v>
      </c>
      <c r="J47" s="10">
        <f t="shared" si="3"/>
        <v>0</v>
      </c>
      <c r="K47" s="10">
        <f t="shared" si="3"/>
        <v>0</v>
      </c>
      <c r="L47" s="10">
        <f t="shared" si="3"/>
        <v>0</v>
      </c>
      <c r="M47" s="10">
        <f t="shared" si="3"/>
        <v>0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0">
        <f t="shared" si="3"/>
        <v>0</v>
      </c>
      <c r="R47" s="10">
        <f t="shared" si="3"/>
        <v>0</v>
      </c>
      <c r="S47" s="10">
        <f t="shared" si="3"/>
        <v>0</v>
      </c>
      <c r="T47" s="10">
        <f t="shared" si="3"/>
        <v>0</v>
      </c>
      <c r="U47" s="10">
        <f t="shared" si="3"/>
        <v>0</v>
      </c>
      <c r="V47" s="10">
        <f t="shared" si="3"/>
        <v>0</v>
      </c>
      <c r="W47" s="10">
        <f t="shared" si="3"/>
        <v>0</v>
      </c>
      <c r="X47" s="10">
        <f t="shared" si="3"/>
        <v>0</v>
      </c>
      <c r="Y47" s="10">
        <f t="shared" si="3"/>
        <v>0</v>
      </c>
      <c r="Z47" s="10">
        <f t="shared" si="3"/>
        <v>0</v>
      </c>
      <c r="AA47" s="10">
        <f t="shared" si="3"/>
        <v>0</v>
      </c>
      <c r="AB47" s="10">
        <f t="shared" si="3"/>
        <v>0</v>
      </c>
      <c r="AC47" s="10">
        <f t="shared" si="3"/>
        <v>0</v>
      </c>
      <c r="AD47" s="11"/>
      <c r="AE47" s="11"/>
      <c r="AF47" s="11"/>
      <c r="AG47" s="11"/>
    </row>
    <row r="48" spans="1:33" x14ac:dyDescent="0.25">
      <c r="A48" s="1">
        <v>201805</v>
      </c>
      <c r="B48" s="10">
        <f t="shared" si="2"/>
        <v>0</v>
      </c>
      <c r="C48" s="10">
        <f t="shared" si="3"/>
        <v>0</v>
      </c>
      <c r="D48" s="10">
        <f t="shared" si="3"/>
        <v>0</v>
      </c>
      <c r="E48" s="10">
        <f t="shared" si="3"/>
        <v>0</v>
      </c>
      <c r="F48" s="10">
        <f t="shared" si="3"/>
        <v>0</v>
      </c>
      <c r="G48" s="10">
        <f t="shared" si="3"/>
        <v>0</v>
      </c>
      <c r="H48" s="10">
        <f t="shared" si="3"/>
        <v>0</v>
      </c>
      <c r="I48" s="10">
        <f t="shared" si="3"/>
        <v>0</v>
      </c>
      <c r="J48" s="10">
        <f t="shared" si="3"/>
        <v>0</v>
      </c>
      <c r="K48" s="10">
        <f t="shared" si="3"/>
        <v>0</v>
      </c>
      <c r="L48" s="10">
        <f t="shared" si="3"/>
        <v>0</v>
      </c>
      <c r="M48" s="10">
        <f t="shared" si="3"/>
        <v>0</v>
      </c>
      <c r="N48" s="10">
        <f t="shared" si="3"/>
        <v>0</v>
      </c>
      <c r="O48" s="10">
        <f t="shared" si="3"/>
        <v>0</v>
      </c>
      <c r="P48" s="10">
        <f t="shared" si="3"/>
        <v>0</v>
      </c>
      <c r="Q48" s="10">
        <f t="shared" si="3"/>
        <v>0</v>
      </c>
      <c r="R48" s="10">
        <f t="shared" si="3"/>
        <v>0</v>
      </c>
      <c r="S48" s="10">
        <f t="shared" si="3"/>
        <v>0</v>
      </c>
      <c r="T48" s="10">
        <f t="shared" si="3"/>
        <v>0</v>
      </c>
      <c r="U48" s="10">
        <f t="shared" si="3"/>
        <v>0</v>
      </c>
      <c r="V48" s="10">
        <f t="shared" si="3"/>
        <v>0</v>
      </c>
      <c r="W48" s="10">
        <f t="shared" si="3"/>
        <v>0</v>
      </c>
      <c r="X48" s="10">
        <f t="shared" si="3"/>
        <v>0</v>
      </c>
      <c r="Y48" s="10">
        <f t="shared" si="3"/>
        <v>0</v>
      </c>
      <c r="Z48" s="10">
        <f t="shared" si="3"/>
        <v>0</v>
      </c>
      <c r="AA48" s="10">
        <f t="shared" si="3"/>
        <v>0</v>
      </c>
      <c r="AB48" s="10">
        <f t="shared" si="3"/>
        <v>0</v>
      </c>
      <c r="AC48" s="11"/>
      <c r="AD48" s="11"/>
      <c r="AE48" s="11"/>
      <c r="AF48" s="11"/>
      <c r="AG48" s="11"/>
    </row>
    <row r="49" spans="1:33" x14ac:dyDescent="0.25">
      <c r="A49" s="1">
        <v>201806</v>
      </c>
      <c r="B49" s="10">
        <f t="shared" si="2"/>
        <v>0</v>
      </c>
      <c r="C49" s="10">
        <f t="shared" si="3"/>
        <v>0</v>
      </c>
      <c r="D49" s="10">
        <f t="shared" si="3"/>
        <v>0</v>
      </c>
      <c r="E49" s="10">
        <f t="shared" si="3"/>
        <v>0</v>
      </c>
      <c r="F49" s="10">
        <f t="shared" si="3"/>
        <v>0</v>
      </c>
      <c r="G49" s="10">
        <f t="shared" si="3"/>
        <v>0</v>
      </c>
      <c r="H49" s="10">
        <f t="shared" si="3"/>
        <v>0</v>
      </c>
      <c r="I49" s="10">
        <f t="shared" si="3"/>
        <v>0</v>
      </c>
      <c r="J49" s="10">
        <f t="shared" si="3"/>
        <v>0</v>
      </c>
      <c r="K49" s="10">
        <f t="shared" si="3"/>
        <v>0</v>
      </c>
      <c r="L49" s="10">
        <f t="shared" si="3"/>
        <v>0</v>
      </c>
      <c r="M49" s="10">
        <f t="shared" si="3"/>
        <v>0</v>
      </c>
      <c r="N49" s="10">
        <f t="shared" si="3"/>
        <v>0</v>
      </c>
      <c r="O49" s="10">
        <f t="shared" si="3"/>
        <v>0</v>
      </c>
      <c r="P49" s="10">
        <f t="shared" si="3"/>
        <v>0</v>
      </c>
      <c r="Q49" s="10">
        <f t="shared" si="3"/>
        <v>0</v>
      </c>
      <c r="R49" s="10">
        <f t="shared" si="3"/>
        <v>0</v>
      </c>
      <c r="S49" s="10">
        <f t="shared" si="3"/>
        <v>0</v>
      </c>
      <c r="T49" s="10">
        <f t="shared" si="3"/>
        <v>0</v>
      </c>
      <c r="U49" s="10">
        <f t="shared" si="3"/>
        <v>0</v>
      </c>
      <c r="V49" s="10">
        <f t="shared" si="3"/>
        <v>0</v>
      </c>
      <c r="W49" s="10">
        <f t="shared" si="3"/>
        <v>0</v>
      </c>
      <c r="X49" s="10">
        <f t="shared" si="3"/>
        <v>0</v>
      </c>
      <c r="Y49" s="10">
        <f t="shared" si="3"/>
        <v>0</v>
      </c>
      <c r="Z49" s="10">
        <f t="shared" si="3"/>
        <v>0</v>
      </c>
      <c r="AA49" s="10">
        <f t="shared" si="3"/>
        <v>0</v>
      </c>
      <c r="AB49" s="11"/>
      <c r="AC49" s="11"/>
      <c r="AD49" s="11"/>
      <c r="AE49" s="11"/>
      <c r="AF49" s="11"/>
      <c r="AG49" s="11"/>
    </row>
    <row r="50" spans="1:33" x14ac:dyDescent="0.25">
      <c r="A50" s="1">
        <v>201807</v>
      </c>
      <c r="B50" s="10">
        <f t="shared" si="2"/>
        <v>0</v>
      </c>
      <c r="C50" s="10">
        <f t="shared" si="3"/>
        <v>0</v>
      </c>
      <c r="D50" s="10">
        <f t="shared" si="3"/>
        <v>0</v>
      </c>
      <c r="E50" s="10">
        <f t="shared" si="3"/>
        <v>0</v>
      </c>
      <c r="F50" s="10">
        <f t="shared" si="3"/>
        <v>0</v>
      </c>
      <c r="G50" s="10">
        <f t="shared" si="3"/>
        <v>0</v>
      </c>
      <c r="H50" s="10">
        <f t="shared" si="3"/>
        <v>0</v>
      </c>
      <c r="I50" s="10">
        <f t="shared" si="3"/>
        <v>0</v>
      </c>
      <c r="J50" s="10">
        <f t="shared" si="3"/>
        <v>0</v>
      </c>
      <c r="K50" s="10">
        <f t="shared" si="3"/>
        <v>0</v>
      </c>
      <c r="L50" s="10">
        <f t="shared" si="3"/>
        <v>0</v>
      </c>
      <c r="M50" s="10">
        <f t="shared" si="3"/>
        <v>0</v>
      </c>
      <c r="N50" s="10">
        <f t="shared" si="3"/>
        <v>0</v>
      </c>
      <c r="O50" s="10">
        <f t="shared" si="3"/>
        <v>0</v>
      </c>
      <c r="P50" s="10">
        <f t="shared" si="3"/>
        <v>0</v>
      </c>
      <c r="Q50" s="10">
        <f t="shared" si="3"/>
        <v>0</v>
      </c>
      <c r="R50" s="10">
        <f t="shared" si="3"/>
        <v>0</v>
      </c>
      <c r="S50" s="10">
        <f t="shared" si="3"/>
        <v>0</v>
      </c>
      <c r="T50" s="10">
        <f t="shared" si="3"/>
        <v>0</v>
      </c>
      <c r="U50" s="10">
        <f t="shared" si="3"/>
        <v>0</v>
      </c>
      <c r="V50" s="10">
        <f t="shared" si="3"/>
        <v>0</v>
      </c>
      <c r="W50" s="10">
        <f t="shared" si="3"/>
        <v>0</v>
      </c>
      <c r="X50" s="10">
        <f t="shared" si="3"/>
        <v>0</v>
      </c>
      <c r="Y50" s="10">
        <f t="shared" si="3"/>
        <v>0</v>
      </c>
      <c r="Z50" s="10">
        <f t="shared" si="3"/>
        <v>0</v>
      </c>
      <c r="AA50" s="11"/>
      <c r="AB50" s="11"/>
      <c r="AC50" s="11"/>
      <c r="AD50" s="11"/>
      <c r="AE50" s="11"/>
      <c r="AF50" s="11"/>
      <c r="AG50" s="11"/>
    </row>
    <row r="51" spans="1:33" x14ac:dyDescent="0.25">
      <c r="A51" s="1">
        <v>201808</v>
      </c>
      <c r="B51" s="10">
        <f t="shared" si="2"/>
        <v>0</v>
      </c>
      <c r="C51" s="10">
        <f t="shared" si="3"/>
        <v>0</v>
      </c>
      <c r="D51" s="10">
        <f t="shared" si="3"/>
        <v>0</v>
      </c>
      <c r="E51" s="10">
        <f t="shared" si="3"/>
        <v>0</v>
      </c>
      <c r="F51" s="10">
        <f t="shared" si="3"/>
        <v>0</v>
      </c>
      <c r="G51" s="10">
        <f t="shared" si="3"/>
        <v>0</v>
      </c>
      <c r="H51" s="10">
        <f t="shared" si="3"/>
        <v>0</v>
      </c>
      <c r="I51" s="10">
        <f t="shared" si="3"/>
        <v>0</v>
      </c>
      <c r="J51" s="10">
        <f t="shared" si="3"/>
        <v>0</v>
      </c>
      <c r="K51" s="10">
        <f t="shared" si="3"/>
        <v>0</v>
      </c>
      <c r="L51" s="10">
        <f t="shared" si="3"/>
        <v>0</v>
      </c>
      <c r="M51" s="10">
        <f t="shared" si="3"/>
        <v>0</v>
      </c>
      <c r="N51" s="10">
        <f t="shared" si="3"/>
        <v>0</v>
      </c>
      <c r="O51" s="10">
        <f t="shared" si="3"/>
        <v>0</v>
      </c>
      <c r="P51" s="10">
        <f t="shared" si="3"/>
        <v>0</v>
      </c>
      <c r="Q51" s="10">
        <f t="shared" si="3"/>
        <v>0</v>
      </c>
      <c r="R51" s="10">
        <f t="shared" si="3"/>
        <v>0</v>
      </c>
      <c r="S51" s="10">
        <f t="shared" si="3"/>
        <v>0</v>
      </c>
      <c r="T51" s="10">
        <f t="shared" si="3"/>
        <v>0</v>
      </c>
      <c r="U51" s="10">
        <f t="shared" si="3"/>
        <v>0</v>
      </c>
      <c r="V51" s="10">
        <f t="shared" si="3"/>
        <v>0</v>
      </c>
      <c r="W51" s="10">
        <f t="shared" si="3"/>
        <v>0</v>
      </c>
      <c r="X51" s="10">
        <f t="shared" si="3"/>
        <v>0</v>
      </c>
      <c r="Y51" s="10">
        <f t="shared" si="3"/>
        <v>0</v>
      </c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1">
        <v>201809</v>
      </c>
      <c r="B52" s="10">
        <f t="shared" si="2"/>
        <v>0</v>
      </c>
      <c r="C52" s="10">
        <f t="shared" si="3"/>
        <v>0</v>
      </c>
      <c r="D52" s="10">
        <f t="shared" si="3"/>
        <v>0</v>
      </c>
      <c r="E52" s="10">
        <f t="shared" si="3"/>
        <v>0</v>
      </c>
      <c r="F52" s="10">
        <f t="shared" si="3"/>
        <v>0</v>
      </c>
      <c r="G52" s="10">
        <f t="shared" si="3"/>
        <v>0</v>
      </c>
      <c r="H52" s="10">
        <f t="shared" si="3"/>
        <v>0</v>
      </c>
      <c r="I52" s="10">
        <f t="shared" si="3"/>
        <v>0</v>
      </c>
      <c r="J52" s="10">
        <f t="shared" si="3"/>
        <v>0</v>
      </c>
      <c r="K52" s="10">
        <f t="shared" si="3"/>
        <v>0</v>
      </c>
      <c r="L52" s="10">
        <f t="shared" si="3"/>
        <v>0</v>
      </c>
      <c r="M52" s="10">
        <f t="shared" si="3"/>
        <v>0</v>
      </c>
      <c r="N52" s="10">
        <f t="shared" si="3"/>
        <v>0</v>
      </c>
      <c r="O52" s="10">
        <f t="shared" si="3"/>
        <v>0</v>
      </c>
      <c r="P52" s="10">
        <f t="shared" si="3"/>
        <v>0</v>
      </c>
      <c r="Q52" s="10">
        <f t="shared" si="3"/>
        <v>0</v>
      </c>
      <c r="R52" s="10">
        <f t="shared" si="3"/>
        <v>0</v>
      </c>
      <c r="S52" s="10">
        <f t="shared" si="3"/>
        <v>0</v>
      </c>
      <c r="T52" s="10">
        <f t="shared" si="3"/>
        <v>0</v>
      </c>
      <c r="U52" s="10">
        <f t="shared" si="3"/>
        <v>0</v>
      </c>
      <c r="V52" s="10">
        <f t="shared" si="3"/>
        <v>0</v>
      </c>
      <c r="W52" s="10">
        <f t="shared" si="3"/>
        <v>0</v>
      </c>
      <c r="X52" s="10">
        <f t="shared" si="3"/>
        <v>0</v>
      </c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1">
        <v>201810</v>
      </c>
      <c r="B53" s="10">
        <f t="shared" si="2"/>
        <v>0</v>
      </c>
      <c r="C53" s="10">
        <f t="shared" si="3"/>
        <v>0</v>
      </c>
      <c r="D53" s="10">
        <f t="shared" si="3"/>
        <v>0</v>
      </c>
      <c r="E53" s="10">
        <f t="shared" si="3"/>
        <v>0</v>
      </c>
      <c r="F53" s="10">
        <f t="shared" si="3"/>
        <v>0</v>
      </c>
      <c r="G53" s="10">
        <f t="shared" si="3"/>
        <v>0</v>
      </c>
      <c r="H53" s="10">
        <f t="shared" si="3"/>
        <v>0</v>
      </c>
      <c r="I53" s="10">
        <f t="shared" si="3"/>
        <v>0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R53" s="10">
        <f t="shared" si="3"/>
        <v>0</v>
      </c>
      <c r="S53" s="10">
        <f t="shared" si="3"/>
        <v>0</v>
      </c>
      <c r="T53" s="10">
        <f t="shared" si="3"/>
        <v>0</v>
      </c>
      <c r="U53" s="10">
        <f t="shared" si="3"/>
        <v>0</v>
      </c>
      <c r="V53" s="10">
        <f t="shared" si="3"/>
        <v>0</v>
      </c>
      <c r="W53" s="10">
        <f t="shared" si="3"/>
        <v>0</v>
      </c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1">
        <v>201811</v>
      </c>
      <c r="B54" s="10">
        <f t="shared" si="2"/>
        <v>0</v>
      </c>
      <c r="C54" s="10">
        <f t="shared" ref="C54:V69" si="4">IF(C18&gt;0,IFERROR(D18/C18,0),0)</f>
        <v>0</v>
      </c>
      <c r="D54" s="10">
        <f t="shared" si="4"/>
        <v>0</v>
      </c>
      <c r="E54" s="10">
        <f t="shared" si="4"/>
        <v>0</v>
      </c>
      <c r="F54" s="10">
        <f t="shared" si="4"/>
        <v>0</v>
      </c>
      <c r="G54" s="10">
        <f t="shared" si="4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R54" s="10">
        <f t="shared" si="4"/>
        <v>0</v>
      </c>
      <c r="S54" s="10">
        <f t="shared" si="4"/>
        <v>0</v>
      </c>
      <c r="T54" s="10">
        <f t="shared" si="4"/>
        <v>0</v>
      </c>
      <c r="U54" s="10">
        <f t="shared" si="4"/>
        <v>0</v>
      </c>
      <c r="V54" s="10">
        <f t="shared" si="4"/>
        <v>0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1">
        <v>201812</v>
      </c>
      <c r="B55" s="10">
        <f t="shared" si="2"/>
        <v>0</v>
      </c>
      <c r="C55" s="10">
        <f t="shared" si="4"/>
        <v>0</v>
      </c>
      <c r="D55" s="10">
        <f t="shared" si="4"/>
        <v>0</v>
      </c>
      <c r="E55" s="10">
        <f t="shared" si="4"/>
        <v>0</v>
      </c>
      <c r="F55" s="10">
        <f t="shared" si="4"/>
        <v>0</v>
      </c>
      <c r="G55" s="10">
        <f t="shared" si="4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0">
        <f t="shared" si="4"/>
        <v>0</v>
      </c>
      <c r="L55" s="10">
        <f t="shared" si="4"/>
        <v>0</v>
      </c>
      <c r="M55" s="10">
        <f t="shared" si="4"/>
        <v>0</v>
      </c>
      <c r="N55" s="10">
        <f t="shared" si="4"/>
        <v>0</v>
      </c>
      <c r="O55" s="10">
        <f t="shared" si="4"/>
        <v>0</v>
      </c>
      <c r="P55" s="10">
        <f t="shared" si="4"/>
        <v>0</v>
      </c>
      <c r="Q55" s="10">
        <f t="shared" si="4"/>
        <v>0</v>
      </c>
      <c r="R55" s="10">
        <f t="shared" si="4"/>
        <v>0</v>
      </c>
      <c r="S55" s="10">
        <f t="shared" si="4"/>
        <v>0</v>
      </c>
      <c r="T55" s="10">
        <f t="shared" si="4"/>
        <v>0</v>
      </c>
      <c r="U55" s="10">
        <f t="shared" si="4"/>
        <v>0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">
        <v>201901</v>
      </c>
      <c r="B56" s="10">
        <f t="shared" si="2"/>
        <v>0</v>
      </c>
      <c r="C56" s="10">
        <f t="shared" si="4"/>
        <v>0</v>
      </c>
      <c r="D56" s="10">
        <f t="shared" si="4"/>
        <v>0</v>
      </c>
      <c r="E56" s="10">
        <f t="shared" si="4"/>
        <v>0</v>
      </c>
      <c r="F56" s="10">
        <f t="shared" si="4"/>
        <v>0</v>
      </c>
      <c r="G56" s="10">
        <f t="shared" si="4"/>
        <v>0</v>
      </c>
      <c r="H56" s="10">
        <f t="shared" si="4"/>
        <v>0</v>
      </c>
      <c r="I56" s="10">
        <f t="shared" si="4"/>
        <v>0</v>
      </c>
      <c r="J56" s="10">
        <f t="shared" si="4"/>
        <v>0</v>
      </c>
      <c r="K56" s="10">
        <f t="shared" si="4"/>
        <v>0</v>
      </c>
      <c r="L56" s="10">
        <f t="shared" si="4"/>
        <v>0</v>
      </c>
      <c r="M56" s="10">
        <f t="shared" si="4"/>
        <v>0</v>
      </c>
      <c r="N56" s="10">
        <f t="shared" si="4"/>
        <v>0</v>
      </c>
      <c r="O56" s="10">
        <f t="shared" si="4"/>
        <v>0</v>
      </c>
      <c r="P56" s="10">
        <f t="shared" si="4"/>
        <v>0</v>
      </c>
      <c r="Q56" s="10">
        <f t="shared" si="4"/>
        <v>0</v>
      </c>
      <c r="R56" s="10">
        <f t="shared" si="4"/>
        <v>0</v>
      </c>
      <c r="S56" s="10">
        <f t="shared" si="4"/>
        <v>0</v>
      </c>
      <c r="T56" s="10">
        <f t="shared" si="4"/>
        <v>0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">
        <v>201902</v>
      </c>
      <c r="B57" s="10">
        <f t="shared" si="2"/>
        <v>0</v>
      </c>
      <c r="C57" s="10">
        <f t="shared" si="4"/>
        <v>0</v>
      </c>
      <c r="D57" s="10">
        <f t="shared" si="4"/>
        <v>0</v>
      </c>
      <c r="E57" s="10">
        <f t="shared" si="4"/>
        <v>0</v>
      </c>
      <c r="F57" s="10">
        <f t="shared" si="4"/>
        <v>0</v>
      </c>
      <c r="G57" s="10">
        <f t="shared" si="4"/>
        <v>0</v>
      </c>
      <c r="H57" s="10">
        <f t="shared" si="4"/>
        <v>0</v>
      </c>
      <c r="I57" s="10">
        <f t="shared" si="4"/>
        <v>0</v>
      </c>
      <c r="J57" s="10">
        <f t="shared" si="4"/>
        <v>0</v>
      </c>
      <c r="K57" s="10">
        <f t="shared" si="4"/>
        <v>0</v>
      </c>
      <c r="L57" s="10">
        <f t="shared" si="4"/>
        <v>0</v>
      </c>
      <c r="M57" s="10">
        <f t="shared" si="4"/>
        <v>0</v>
      </c>
      <c r="N57" s="10">
        <f t="shared" si="4"/>
        <v>0</v>
      </c>
      <c r="O57" s="10">
        <f t="shared" si="4"/>
        <v>0</v>
      </c>
      <c r="P57" s="10">
        <f t="shared" si="4"/>
        <v>0</v>
      </c>
      <c r="Q57" s="10">
        <f t="shared" si="4"/>
        <v>0</v>
      </c>
      <c r="R57" s="10">
        <f t="shared" si="4"/>
        <v>0</v>
      </c>
      <c r="S57" s="10">
        <f t="shared" si="4"/>
        <v>0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">
        <v>201903</v>
      </c>
      <c r="B58" s="10">
        <f t="shared" si="2"/>
        <v>0</v>
      </c>
      <c r="C58" s="10">
        <f t="shared" si="4"/>
        <v>0</v>
      </c>
      <c r="D58" s="10">
        <f t="shared" si="4"/>
        <v>0</v>
      </c>
      <c r="E58" s="10">
        <f t="shared" si="4"/>
        <v>0</v>
      </c>
      <c r="F58" s="10">
        <f t="shared" si="4"/>
        <v>0</v>
      </c>
      <c r="G58" s="10">
        <f t="shared" si="4"/>
        <v>0</v>
      </c>
      <c r="H58" s="10">
        <f t="shared" si="4"/>
        <v>0</v>
      </c>
      <c r="I58" s="10">
        <f t="shared" si="4"/>
        <v>0</v>
      </c>
      <c r="J58" s="10">
        <f t="shared" si="4"/>
        <v>0</v>
      </c>
      <c r="K58" s="10">
        <f t="shared" si="4"/>
        <v>0</v>
      </c>
      <c r="L58" s="10">
        <f t="shared" si="4"/>
        <v>0</v>
      </c>
      <c r="M58" s="10">
        <f t="shared" si="4"/>
        <v>0</v>
      </c>
      <c r="N58" s="10">
        <f t="shared" si="4"/>
        <v>0</v>
      </c>
      <c r="O58" s="10">
        <f t="shared" si="4"/>
        <v>0</v>
      </c>
      <c r="P58" s="10">
        <f t="shared" si="4"/>
        <v>0</v>
      </c>
      <c r="Q58" s="10">
        <f t="shared" si="4"/>
        <v>0</v>
      </c>
      <c r="R58" s="10">
        <f t="shared" si="4"/>
        <v>0</v>
      </c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">
        <v>201904</v>
      </c>
      <c r="B59" s="10">
        <f t="shared" si="2"/>
        <v>0</v>
      </c>
      <c r="C59" s="10">
        <f t="shared" si="4"/>
        <v>0</v>
      </c>
      <c r="D59" s="10">
        <f t="shared" si="4"/>
        <v>0</v>
      </c>
      <c r="E59" s="10">
        <f t="shared" si="4"/>
        <v>0</v>
      </c>
      <c r="F59" s="10">
        <f t="shared" si="4"/>
        <v>0</v>
      </c>
      <c r="G59" s="10">
        <f t="shared" si="4"/>
        <v>0</v>
      </c>
      <c r="H59" s="10">
        <f t="shared" si="4"/>
        <v>0</v>
      </c>
      <c r="I59" s="10">
        <f t="shared" si="4"/>
        <v>0</v>
      </c>
      <c r="J59" s="10">
        <f t="shared" si="4"/>
        <v>0</v>
      </c>
      <c r="K59" s="10">
        <f t="shared" si="4"/>
        <v>0</v>
      </c>
      <c r="L59" s="10">
        <f t="shared" si="4"/>
        <v>0</v>
      </c>
      <c r="M59" s="10">
        <f t="shared" si="4"/>
        <v>0</v>
      </c>
      <c r="N59" s="10">
        <f t="shared" si="4"/>
        <v>0</v>
      </c>
      <c r="O59" s="10">
        <f t="shared" si="4"/>
        <v>0</v>
      </c>
      <c r="P59" s="10">
        <f t="shared" si="4"/>
        <v>0</v>
      </c>
      <c r="Q59" s="10">
        <f t="shared" si="4"/>
        <v>0</v>
      </c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">
        <v>201905</v>
      </c>
      <c r="B60" s="10">
        <f t="shared" si="2"/>
        <v>0</v>
      </c>
      <c r="C60" s="10">
        <f t="shared" si="4"/>
        <v>0</v>
      </c>
      <c r="D60" s="10">
        <f t="shared" si="4"/>
        <v>0</v>
      </c>
      <c r="E60" s="10">
        <f t="shared" si="4"/>
        <v>0</v>
      </c>
      <c r="F60" s="10">
        <f t="shared" si="4"/>
        <v>0</v>
      </c>
      <c r="G60" s="10">
        <f t="shared" si="4"/>
        <v>0</v>
      </c>
      <c r="H60" s="10">
        <f t="shared" si="4"/>
        <v>0</v>
      </c>
      <c r="I60" s="10">
        <f t="shared" si="4"/>
        <v>0</v>
      </c>
      <c r="J60" s="10">
        <f t="shared" si="4"/>
        <v>0</v>
      </c>
      <c r="K60" s="10">
        <f t="shared" si="4"/>
        <v>0</v>
      </c>
      <c r="L60" s="10">
        <f t="shared" si="4"/>
        <v>0</v>
      </c>
      <c r="M60" s="10">
        <f t="shared" si="4"/>
        <v>0</v>
      </c>
      <c r="N60" s="10">
        <f t="shared" si="4"/>
        <v>0</v>
      </c>
      <c r="O60" s="10">
        <f t="shared" si="4"/>
        <v>0</v>
      </c>
      <c r="P60" s="10">
        <f t="shared" si="4"/>
        <v>0</v>
      </c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">
        <v>201906</v>
      </c>
      <c r="B61" s="10">
        <f t="shared" si="2"/>
        <v>0</v>
      </c>
      <c r="C61" s="10">
        <f t="shared" si="4"/>
        <v>0</v>
      </c>
      <c r="D61" s="10">
        <f t="shared" si="4"/>
        <v>0</v>
      </c>
      <c r="E61" s="10">
        <f t="shared" si="4"/>
        <v>0</v>
      </c>
      <c r="F61" s="10">
        <f t="shared" si="4"/>
        <v>0</v>
      </c>
      <c r="G61" s="10">
        <f t="shared" si="4"/>
        <v>0</v>
      </c>
      <c r="H61" s="10">
        <f t="shared" si="4"/>
        <v>0</v>
      </c>
      <c r="I61" s="10">
        <f t="shared" si="4"/>
        <v>0</v>
      </c>
      <c r="J61" s="10">
        <f t="shared" si="4"/>
        <v>0</v>
      </c>
      <c r="K61" s="10">
        <f t="shared" si="4"/>
        <v>0</v>
      </c>
      <c r="L61" s="10">
        <f t="shared" si="4"/>
        <v>0</v>
      </c>
      <c r="M61" s="10">
        <f t="shared" si="4"/>
        <v>0</v>
      </c>
      <c r="N61" s="10">
        <f t="shared" si="4"/>
        <v>0</v>
      </c>
      <c r="O61" s="10">
        <f t="shared" si="4"/>
        <v>0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">
        <v>201907</v>
      </c>
      <c r="B62" s="10">
        <f t="shared" si="2"/>
        <v>0</v>
      </c>
      <c r="C62" s="10">
        <f t="shared" si="4"/>
        <v>0</v>
      </c>
      <c r="D62" s="10">
        <f t="shared" si="4"/>
        <v>0</v>
      </c>
      <c r="E62" s="10">
        <f t="shared" si="4"/>
        <v>0</v>
      </c>
      <c r="F62" s="10">
        <f t="shared" si="4"/>
        <v>0</v>
      </c>
      <c r="G62" s="10">
        <f t="shared" si="4"/>
        <v>0</v>
      </c>
      <c r="H62" s="10">
        <f t="shared" si="4"/>
        <v>0</v>
      </c>
      <c r="I62" s="10">
        <f t="shared" si="4"/>
        <v>0</v>
      </c>
      <c r="J62" s="10">
        <f t="shared" si="4"/>
        <v>0</v>
      </c>
      <c r="K62" s="10">
        <f t="shared" si="4"/>
        <v>0</v>
      </c>
      <c r="L62" s="10">
        <f t="shared" si="4"/>
        <v>0</v>
      </c>
      <c r="M62" s="10">
        <f t="shared" si="4"/>
        <v>0</v>
      </c>
      <c r="N62" s="10">
        <f t="shared" si="4"/>
        <v>0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">
        <v>201908</v>
      </c>
      <c r="B63" s="10">
        <f t="shared" si="2"/>
        <v>0</v>
      </c>
      <c r="C63" s="10">
        <f t="shared" si="4"/>
        <v>0</v>
      </c>
      <c r="D63" s="10">
        <f t="shared" si="4"/>
        <v>0</v>
      </c>
      <c r="E63" s="10">
        <f t="shared" si="4"/>
        <v>0</v>
      </c>
      <c r="F63" s="10">
        <f t="shared" si="4"/>
        <v>0</v>
      </c>
      <c r="G63" s="10">
        <f t="shared" si="4"/>
        <v>0</v>
      </c>
      <c r="H63" s="10">
        <f t="shared" si="4"/>
        <v>0</v>
      </c>
      <c r="I63" s="10">
        <f t="shared" si="4"/>
        <v>0</v>
      </c>
      <c r="J63" s="10">
        <f t="shared" si="4"/>
        <v>0</v>
      </c>
      <c r="K63" s="10">
        <f t="shared" si="4"/>
        <v>0</v>
      </c>
      <c r="L63" s="10">
        <f t="shared" si="4"/>
        <v>0</v>
      </c>
      <c r="M63" s="10">
        <f t="shared" si="4"/>
        <v>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">
        <v>201909</v>
      </c>
      <c r="B64" s="10">
        <f t="shared" si="2"/>
        <v>0</v>
      </c>
      <c r="C64" s="10">
        <f t="shared" si="4"/>
        <v>0</v>
      </c>
      <c r="D64" s="10">
        <f t="shared" si="4"/>
        <v>0</v>
      </c>
      <c r="E64" s="10">
        <f t="shared" si="4"/>
        <v>0</v>
      </c>
      <c r="F64" s="10">
        <f t="shared" si="4"/>
        <v>0</v>
      </c>
      <c r="G64" s="10">
        <f t="shared" si="4"/>
        <v>0</v>
      </c>
      <c r="H64" s="10">
        <f t="shared" si="4"/>
        <v>0</v>
      </c>
      <c r="I64" s="10">
        <f t="shared" si="4"/>
        <v>0</v>
      </c>
      <c r="J64" s="10">
        <f t="shared" si="4"/>
        <v>0</v>
      </c>
      <c r="K64" s="10">
        <f t="shared" si="4"/>
        <v>0</v>
      </c>
      <c r="L64" s="10">
        <f t="shared" si="4"/>
        <v>0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">
        <v>201910</v>
      </c>
      <c r="B65" s="10">
        <f t="shared" si="2"/>
        <v>0</v>
      </c>
      <c r="C65" s="10">
        <f t="shared" si="4"/>
        <v>0</v>
      </c>
      <c r="D65" s="10">
        <f t="shared" si="4"/>
        <v>0</v>
      </c>
      <c r="E65" s="10">
        <f t="shared" si="4"/>
        <v>0</v>
      </c>
      <c r="F65" s="10">
        <f t="shared" si="4"/>
        <v>0</v>
      </c>
      <c r="G65" s="10">
        <f t="shared" si="4"/>
        <v>0</v>
      </c>
      <c r="H65" s="10">
        <f t="shared" si="4"/>
        <v>0</v>
      </c>
      <c r="I65" s="10">
        <f t="shared" si="4"/>
        <v>0</v>
      </c>
      <c r="J65" s="10">
        <f t="shared" si="4"/>
        <v>0</v>
      </c>
      <c r="K65" s="10">
        <f t="shared" si="4"/>
        <v>0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1">
        <v>201911</v>
      </c>
      <c r="B66" s="10">
        <f t="shared" si="2"/>
        <v>0</v>
      </c>
      <c r="C66" s="10">
        <f t="shared" si="4"/>
        <v>0</v>
      </c>
      <c r="D66" s="10">
        <f t="shared" si="4"/>
        <v>0</v>
      </c>
      <c r="E66" s="10">
        <f t="shared" si="4"/>
        <v>0</v>
      </c>
      <c r="F66" s="10">
        <f t="shared" si="4"/>
        <v>0</v>
      </c>
      <c r="G66" s="10">
        <f t="shared" si="4"/>
        <v>0</v>
      </c>
      <c r="H66" s="10">
        <f t="shared" si="4"/>
        <v>0</v>
      </c>
      <c r="I66" s="10">
        <f t="shared" si="4"/>
        <v>0</v>
      </c>
      <c r="J66" s="10">
        <f t="shared" si="4"/>
        <v>0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1">
        <v>201912</v>
      </c>
      <c r="B67" s="10">
        <f t="shared" si="2"/>
        <v>0</v>
      </c>
      <c r="C67" s="10">
        <f t="shared" si="4"/>
        <v>0</v>
      </c>
      <c r="D67" s="10">
        <f t="shared" si="4"/>
        <v>0</v>
      </c>
      <c r="E67" s="10">
        <f t="shared" si="4"/>
        <v>0</v>
      </c>
      <c r="F67" s="10">
        <f t="shared" si="4"/>
        <v>0</v>
      </c>
      <c r="G67" s="10">
        <f t="shared" si="4"/>
        <v>0</v>
      </c>
      <c r="H67" s="10">
        <f t="shared" si="4"/>
        <v>0</v>
      </c>
      <c r="I67" s="10">
        <f t="shared" si="4"/>
        <v>0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1">
        <v>202001</v>
      </c>
      <c r="B68" s="10">
        <f t="shared" si="2"/>
        <v>0</v>
      </c>
      <c r="C68" s="10">
        <f t="shared" si="4"/>
        <v>0</v>
      </c>
      <c r="D68" s="10">
        <f t="shared" si="4"/>
        <v>0</v>
      </c>
      <c r="E68" s="10">
        <f t="shared" si="4"/>
        <v>0</v>
      </c>
      <c r="F68" s="10">
        <f t="shared" si="4"/>
        <v>0</v>
      </c>
      <c r="G68" s="10">
        <f t="shared" si="4"/>
        <v>0</v>
      </c>
      <c r="H68" s="10">
        <f t="shared" si="4"/>
        <v>0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1">
        <v>202002</v>
      </c>
      <c r="B69" s="10">
        <f t="shared" si="2"/>
        <v>0</v>
      </c>
      <c r="C69" s="10">
        <f t="shared" si="4"/>
        <v>0</v>
      </c>
      <c r="D69" s="10">
        <f t="shared" si="4"/>
        <v>0</v>
      </c>
      <c r="E69" s="10">
        <f t="shared" si="4"/>
        <v>0</v>
      </c>
      <c r="F69" s="10">
        <f t="shared" si="4"/>
        <v>0</v>
      </c>
      <c r="G69" s="10">
        <f t="shared" si="4"/>
        <v>0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1">
        <v>202003</v>
      </c>
      <c r="B70" s="10">
        <f t="shared" si="2"/>
        <v>0</v>
      </c>
      <c r="C70" s="10">
        <f t="shared" ref="C70:F73" si="5">IF(C34&gt;0,IFERROR(D34/C34,0),0)</f>
        <v>0</v>
      </c>
      <c r="D70" s="10">
        <f t="shared" si="5"/>
        <v>0</v>
      </c>
      <c r="E70" s="10">
        <f t="shared" si="5"/>
        <v>0</v>
      </c>
      <c r="F70" s="10">
        <f t="shared" si="5"/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1">
        <v>202004</v>
      </c>
      <c r="B71" s="10">
        <f t="shared" si="2"/>
        <v>0</v>
      </c>
      <c r="C71" s="10">
        <f t="shared" si="5"/>
        <v>0</v>
      </c>
      <c r="D71" s="10">
        <f t="shared" si="5"/>
        <v>0</v>
      </c>
      <c r="E71" s="10">
        <f t="shared" si="5"/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1">
        <v>202005</v>
      </c>
      <c r="B72" s="10">
        <f t="shared" si="2"/>
        <v>0</v>
      </c>
      <c r="C72" s="10">
        <f t="shared" si="5"/>
        <v>0</v>
      </c>
      <c r="D72" s="10">
        <f t="shared" si="5"/>
        <v>0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1">
        <v>202006</v>
      </c>
      <c r="B73" s="10">
        <f t="shared" si="2"/>
        <v>0</v>
      </c>
      <c r="C73" s="10">
        <f t="shared" si="5"/>
        <v>0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1">
        <v>202007</v>
      </c>
      <c r="B74" s="10">
        <f t="shared" si="2"/>
        <v>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1"/>
    </row>
  </sheetData>
  <mergeCells count="3">
    <mergeCell ref="B1:I1"/>
    <mergeCell ref="B2:I2"/>
    <mergeCell ref="B3:I3"/>
  </mergeCells>
  <printOptions horizontalCentered="1"/>
  <pageMargins left="0.2" right="0.2" top="0.25" bottom="0.25" header="0.3" footer="0.3"/>
  <pageSetup scale="4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61</vt:i4>
      </vt:variant>
    </vt:vector>
  </HeadingPairs>
  <TitlesOfParts>
    <vt:vector size="94" baseType="lpstr">
      <vt:lpstr>Expense, Premium and Exposures</vt:lpstr>
      <vt:lpstr>Example</vt:lpstr>
      <vt:lpstr>Paid Losses - BI</vt:lpstr>
      <vt:lpstr>Paid Losses - PIP</vt:lpstr>
      <vt:lpstr>Paid Losses - PD</vt:lpstr>
      <vt:lpstr>Paid Losses - COMP</vt:lpstr>
      <vt:lpstr>Paid Losses - COLL</vt:lpstr>
      <vt:lpstr>Incurred Losses - BI</vt:lpstr>
      <vt:lpstr>Paid DCCE</vt:lpstr>
      <vt:lpstr>Incurred Losses - PIP</vt:lpstr>
      <vt:lpstr>Incurred Losses - PD</vt:lpstr>
      <vt:lpstr>Incurred Losses - COMP</vt:lpstr>
      <vt:lpstr>Incurred Losses - COLL</vt:lpstr>
      <vt:lpstr>Reported Counts - BI</vt:lpstr>
      <vt:lpstr>Reported Counts - PIP</vt:lpstr>
      <vt:lpstr>Reported Counts - PD</vt:lpstr>
      <vt:lpstr>Reported Counts - COMP</vt:lpstr>
      <vt:lpstr>Reported Counts - COLL</vt:lpstr>
      <vt:lpstr>Closed Counts wPay - BI</vt:lpstr>
      <vt:lpstr>Closed Counts wPay - PIP</vt:lpstr>
      <vt:lpstr>Closed Counts wPay - PD</vt:lpstr>
      <vt:lpstr>Closed Counts wPay - COMP</vt:lpstr>
      <vt:lpstr>Closed Counts wPay - COLL</vt:lpstr>
      <vt:lpstr>Closed Counts NoPay - BI</vt:lpstr>
      <vt:lpstr>Closed Counts NoPay - PIP</vt:lpstr>
      <vt:lpstr>Closed Counts NoPay - PD</vt:lpstr>
      <vt:lpstr>Closed Counts NoPay - COMP</vt:lpstr>
      <vt:lpstr>Closed Counts NoPay - COLL</vt:lpstr>
      <vt:lpstr>Open Counts - BI</vt:lpstr>
      <vt:lpstr>Open Counts - PIP</vt:lpstr>
      <vt:lpstr>Open Counts - PD</vt:lpstr>
      <vt:lpstr>Open Counts - COMP</vt:lpstr>
      <vt:lpstr>Open Counts - COLL</vt:lpstr>
      <vt:lpstr>'Closed Counts NoPay - BI'!Print_Area</vt:lpstr>
      <vt:lpstr>'Closed Counts NoPay - COLL'!Print_Area</vt:lpstr>
      <vt:lpstr>'Closed Counts NoPay - COMP'!Print_Area</vt:lpstr>
      <vt:lpstr>'Closed Counts NoPay - PD'!Print_Area</vt:lpstr>
      <vt:lpstr>'Closed Counts NoPay - PIP'!Print_Area</vt:lpstr>
      <vt:lpstr>'Closed Counts wPay - BI'!Print_Area</vt:lpstr>
      <vt:lpstr>'Closed Counts wPay - COLL'!Print_Area</vt:lpstr>
      <vt:lpstr>'Closed Counts wPay - COMP'!Print_Area</vt:lpstr>
      <vt:lpstr>'Closed Counts wPay - PD'!Print_Area</vt:lpstr>
      <vt:lpstr>'Closed Counts wPay - PIP'!Print_Area</vt:lpstr>
      <vt:lpstr>'Expense, Premium and Exposures'!Print_Area</vt:lpstr>
      <vt:lpstr>'Incurred Losses - BI'!Print_Area</vt:lpstr>
      <vt:lpstr>'Incurred Losses - COLL'!Print_Area</vt:lpstr>
      <vt:lpstr>'Incurred Losses - COMP'!Print_Area</vt:lpstr>
      <vt:lpstr>'Incurred Losses - PD'!Print_Area</vt:lpstr>
      <vt:lpstr>'Incurred Losses - PIP'!Print_Area</vt:lpstr>
      <vt:lpstr>'Open Counts - BI'!Print_Area</vt:lpstr>
      <vt:lpstr>'Open Counts - COLL'!Print_Area</vt:lpstr>
      <vt:lpstr>'Open Counts - COMP'!Print_Area</vt:lpstr>
      <vt:lpstr>'Open Counts - PD'!Print_Area</vt:lpstr>
      <vt:lpstr>'Open Counts - PIP'!Print_Area</vt:lpstr>
      <vt:lpstr>'Paid DCCE'!Print_Area</vt:lpstr>
      <vt:lpstr>'Paid Losses - COLL'!Print_Area</vt:lpstr>
      <vt:lpstr>'Paid Losses - COMP'!Print_Area</vt:lpstr>
      <vt:lpstr>'Paid Losses - PD'!Print_Area</vt:lpstr>
      <vt:lpstr>'Reported Counts - BI'!Print_Area</vt:lpstr>
      <vt:lpstr>'Reported Counts - COLL'!Print_Area</vt:lpstr>
      <vt:lpstr>'Reported Counts - COMP'!Print_Area</vt:lpstr>
      <vt:lpstr>'Reported Counts - PD'!Print_Area</vt:lpstr>
      <vt:lpstr>'Reported Counts - PIP'!Print_Area</vt:lpstr>
      <vt:lpstr>'Closed Counts NoPay - BI'!Print_Titles</vt:lpstr>
      <vt:lpstr>'Closed Counts NoPay - COLL'!Print_Titles</vt:lpstr>
      <vt:lpstr>'Closed Counts NoPay - COMP'!Print_Titles</vt:lpstr>
      <vt:lpstr>'Closed Counts NoPay - PD'!Print_Titles</vt:lpstr>
      <vt:lpstr>'Closed Counts NoPay - PIP'!Print_Titles</vt:lpstr>
      <vt:lpstr>'Closed Counts wPay - BI'!Print_Titles</vt:lpstr>
      <vt:lpstr>'Closed Counts wPay - COLL'!Print_Titles</vt:lpstr>
      <vt:lpstr>'Closed Counts wPay - COMP'!Print_Titles</vt:lpstr>
      <vt:lpstr>'Closed Counts wPay - PD'!Print_Titles</vt:lpstr>
      <vt:lpstr>'Closed Counts wPay - PIP'!Print_Titles</vt:lpstr>
      <vt:lpstr>'Incurred Losses - BI'!Print_Titles</vt:lpstr>
      <vt:lpstr>'Incurred Losses - COLL'!Print_Titles</vt:lpstr>
      <vt:lpstr>'Incurred Losses - COMP'!Print_Titles</vt:lpstr>
      <vt:lpstr>'Incurred Losses - PD'!Print_Titles</vt:lpstr>
      <vt:lpstr>'Incurred Losses - PIP'!Print_Titles</vt:lpstr>
      <vt:lpstr>'Open Counts - BI'!Print_Titles</vt:lpstr>
      <vt:lpstr>'Open Counts - COLL'!Print_Titles</vt:lpstr>
      <vt:lpstr>'Open Counts - COMP'!Print_Titles</vt:lpstr>
      <vt:lpstr>'Open Counts - PD'!Print_Titles</vt:lpstr>
      <vt:lpstr>'Open Counts - PIP'!Print_Titles</vt:lpstr>
      <vt:lpstr>'Paid DCCE'!Print_Titles</vt:lpstr>
      <vt:lpstr>'Paid Losses - BI'!Print_Titles</vt:lpstr>
      <vt:lpstr>'Paid Losses - COLL'!Print_Titles</vt:lpstr>
      <vt:lpstr>'Paid Losses - COMP'!Print_Titles</vt:lpstr>
      <vt:lpstr>'Paid Losses - PD'!Print_Titles</vt:lpstr>
      <vt:lpstr>'Paid Losses - PIP'!Print_Titles</vt:lpstr>
      <vt:lpstr>'Reported Counts - BI'!Print_Titles</vt:lpstr>
      <vt:lpstr>'Reported Counts - COLL'!Print_Titles</vt:lpstr>
      <vt:lpstr>'Reported Counts - COMP'!Print_Titles</vt:lpstr>
      <vt:lpstr>'Reported Counts - PD'!Print_Titles</vt:lpstr>
      <vt:lpstr>'Reported Counts - PIP'!Print_Titles</vt:lpstr>
    </vt:vector>
  </TitlesOfParts>
  <Company>Washington State Office of the Insurance Commissioner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Claims Data Request Worksheet</dc:title>
  <dc:subject>Response worksheet for the Office of the Insurance Commissioner's PPA survey.</dc:subject>
  <dc:creator>MatthewK@oic.wa.gov</dc:creator>
  <cp:lastModifiedBy>Kamenz, Matthew (OIC)</cp:lastModifiedBy>
  <cp:lastPrinted>2020-09-20T00:55:10Z</cp:lastPrinted>
  <dcterms:created xsi:type="dcterms:W3CDTF">2020-08-21T23:54:33Z</dcterms:created>
  <dcterms:modified xsi:type="dcterms:W3CDTF">2021-06-24T23:33:23Z</dcterms:modified>
</cp:coreProperties>
</file>