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tateofwa-my.sharepoint.com/personal/jazmine_hutchins_oic_wa_gov/Documents/Web Services/"/>
    </mc:Choice>
  </mc:AlternateContent>
  <xr:revisionPtr revIDLastSave="1" documentId="8_{DADEE321-F56E-4997-9DB7-4443C3CC24FC}" xr6:coauthVersionLast="47" xr6:coauthVersionMax="47" xr10:uidLastSave="{6C2A5DB0-BF2E-47A5-85B9-4F1E838F0695}"/>
  <workbookProtection lockStructure="1"/>
  <bookViews>
    <workbookView xWindow="780" yWindow="780" windowWidth="21600" windowHeight="11385" xr2:uid="{0B97F20C-8190-4569-8C50-93CBD78C766C}"/>
  </bookViews>
  <sheets>
    <sheet name="General Information" sheetId="1" r:id="rId1"/>
    <sheet name="Expenses and Investment Income" sheetId="16" r:id="rId2"/>
    <sheet name="Earned Premium" sheetId="2" r:id="rId3"/>
    <sheet name="ULAE" sheetId="7" r:id="rId4"/>
    <sheet name="Loss Trend Information" sheetId="5" r:id="rId5"/>
  </sheets>
  <definedNames>
    <definedName name="Accident_Year">'General Information'!$B$20</definedName>
    <definedName name="BI_Premium">'Earned Premium'!$B$21:$D$23</definedName>
    <definedName name="COLL_Premium">'Earned Premium'!$N$31:$P$33</definedName>
    <definedName name="COMP_Premium">'Earned Premium'!$J$31:$L$33</definedName>
    <definedName name="Company_Name">'General Information'!$B$15</definedName>
    <definedName name="Investment_Yield">'Expenses and Investment Income'!$I$17</definedName>
    <definedName name="Liability_Expenses">'Expenses and Investment Income'!$C$17</definedName>
    <definedName name="Liability_Resereve_Discount">'Expenses and Investment Income'!$F$17</definedName>
    <definedName name="MP_Premium">'Earned Premium'!$F$31:$H$33</definedName>
    <definedName name="Number_of_development_periods">#REF!</definedName>
    <definedName name="Number_of_exposure_periods">#REF!</definedName>
    <definedName name="PD_Premium">'Earned Premium'!$F$21:$H$23</definedName>
    <definedName name="Physical_Damage_Expenses">'Expenses and Investment Income'!$C$18</definedName>
    <definedName name="Physical_Damage_Reserve_Discount">'Expenses and Investment Income'!$F$18</definedName>
    <definedName name="PIP_Premium">'Earned Premium'!$B$31:$D$33</definedName>
    <definedName name="Policy_Term">'General Information'!$B$22</definedName>
    <definedName name="_xlnm.Print_Area" localSheetId="4">'Loss Trend Information'!$B$15:$Z$56</definedName>
    <definedName name="Proposed_Effective_Date">'General Information'!$B$21</definedName>
    <definedName name="Starting_period_in_months">#REF!</definedName>
    <definedName name="UMBI_Premium">'Earned Premium'!$N$21:$P$23</definedName>
    <definedName name="UMPD_Premium">'Earned Premium'!$J$21:$L$23</definedName>
    <definedName name="Year_of_first_exposure_perio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7" l="1"/>
  <c r="F21" i="7"/>
  <c r="F31" i="7"/>
  <c r="F32" i="7"/>
  <c r="B23" i="7"/>
  <c r="B22" i="7" s="1"/>
  <c r="B21" i="7" s="1"/>
  <c r="B20" i="7" s="1"/>
  <c r="D54" i="5" a="1"/>
  <c r="D54" i="5" s="1"/>
  <c r="F54" i="5" a="1"/>
  <c r="F54" i="5" s="1"/>
  <c r="G54" i="5" a="1"/>
  <c r="G54" i="5" s="1"/>
  <c r="I54" i="5" a="1"/>
  <c r="I54" i="5" s="1"/>
  <c r="J54" i="5" a="1"/>
  <c r="J54" i="5" s="1"/>
  <c r="L54" i="5" a="1"/>
  <c r="L54" i="5" s="1"/>
  <c r="M54" i="5" a="1"/>
  <c r="M54" i="5" s="1"/>
  <c r="O54" i="5" a="1"/>
  <c r="O54" i="5" s="1"/>
  <c r="P54" i="5" a="1"/>
  <c r="P54" i="5" s="1"/>
  <c r="R54" i="5" a="1"/>
  <c r="R54" i="5" s="1"/>
  <c r="S54" i="5" a="1"/>
  <c r="S54" i="5" s="1"/>
  <c r="U54" i="5" a="1"/>
  <c r="U54" i="5" s="1"/>
  <c r="V54" i="5" a="1"/>
  <c r="V54" i="5" s="1"/>
  <c r="X54" i="5" a="1"/>
  <c r="X54" i="5" s="1"/>
  <c r="Y54" i="5" a="1"/>
  <c r="Y54" i="5" s="1"/>
  <c r="C54" i="5" a="1"/>
  <c r="C54" i="5" s="1"/>
  <c r="D55" i="5" a="1"/>
  <c r="D55" i="5" s="1"/>
  <c r="F55" i="5" a="1"/>
  <c r="F55" i="5" s="1"/>
  <c r="G55" i="5" a="1"/>
  <c r="G55" i="5" s="1"/>
  <c r="I55" i="5" a="1"/>
  <c r="I55" i="5" s="1"/>
  <c r="J55" i="5" a="1"/>
  <c r="J55" i="5" s="1"/>
  <c r="L55" i="5" a="1"/>
  <c r="L55" i="5"/>
  <c r="M55" i="5" a="1"/>
  <c r="M55" i="5" s="1"/>
  <c r="O55" i="5" a="1"/>
  <c r="O55" i="5" s="1"/>
  <c r="P55" i="5" a="1"/>
  <c r="P55" i="5" s="1"/>
  <c r="R55" i="5" a="1"/>
  <c r="R55" i="5" s="1"/>
  <c r="S55" i="5" a="1"/>
  <c r="S55" i="5" s="1"/>
  <c r="U55" i="5" a="1"/>
  <c r="U55" i="5" s="1"/>
  <c r="V55" i="5" a="1"/>
  <c r="V55" i="5" s="1"/>
  <c r="X55" i="5" a="1"/>
  <c r="X55" i="5" s="1"/>
  <c r="Y55" i="5" a="1"/>
  <c r="Y55" i="5" s="1"/>
  <c r="C55" i="5" a="1"/>
  <c r="C55" i="5" s="1"/>
  <c r="D56" i="5" a="1"/>
  <c r="D56" i="5" s="1"/>
  <c r="F56" i="5" a="1"/>
  <c r="F56" i="5" s="1"/>
  <c r="G56" i="5" a="1"/>
  <c r="G56" i="5" s="1"/>
  <c r="I56" i="5" a="1"/>
  <c r="I56" i="5" s="1"/>
  <c r="J56" i="5" a="1"/>
  <c r="J56" i="5"/>
  <c r="L56" i="5" a="1"/>
  <c r="L56" i="5" s="1"/>
  <c r="M56" i="5" a="1"/>
  <c r="M56" i="5" s="1"/>
  <c r="O56" i="5" a="1"/>
  <c r="O56" i="5" s="1"/>
  <c r="P56" i="5" a="1"/>
  <c r="P56" i="5" s="1"/>
  <c r="R56" i="5" a="1"/>
  <c r="R56" i="5" s="1"/>
  <c r="S56" i="5" a="1"/>
  <c r="S56" i="5" s="1"/>
  <c r="U56" i="5" a="1"/>
  <c r="U56" i="5" s="1"/>
  <c r="V56" i="5" a="1"/>
  <c r="V56" i="5" s="1"/>
  <c r="X56" i="5" a="1"/>
  <c r="X56" i="5" s="1"/>
  <c r="Y56" i="5" a="1"/>
  <c r="Y56" i="5" s="1"/>
  <c r="C56" i="5" a="1"/>
  <c r="C56" i="5" s="1"/>
  <c r="Z59" i="5"/>
  <c r="A59" i="5"/>
  <c r="H37" i="7"/>
  <c r="A37" i="7"/>
  <c r="P36" i="2"/>
  <c r="A36" i="2"/>
  <c r="I24" i="16"/>
  <c r="A24" i="16"/>
  <c r="H52" i="5"/>
  <c r="E52" i="5" l="1"/>
  <c r="E51" i="5"/>
  <c r="E50" i="5"/>
  <c r="E49" i="5"/>
  <c r="E48" i="5"/>
  <c r="E47" i="5"/>
  <c r="E46" i="5"/>
  <c r="E45" i="5"/>
  <c r="E44" i="5"/>
  <c r="E43" i="5"/>
  <c r="E42" i="5"/>
  <c r="E41" i="5"/>
  <c r="E40" i="5"/>
  <c r="E39" i="5"/>
  <c r="E38" i="5"/>
  <c r="E37" i="5"/>
  <c r="E36" i="5"/>
  <c r="E35" i="5"/>
  <c r="E34" i="5"/>
  <c r="E33" i="5"/>
  <c r="E32" i="5"/>
  <c r="E31" i="5"/>
  <c r="E30" i="5"/>
  <c r="E29" i="5"/>
  <c r="H36" i="5"/>
  <c r="H35" i="5"/>
  <c r="H34" i="5"/>
  <c r="H33" i="5"/>
  <c r="H32" i="5"/>
  <c r="H31" i="5"/>
  <c r="H30" i="5"/>
  <c r="H29" i="5"/>
  <c r="K52" i="5"/>
  <c r="K51" i="5"/>
  <c r="K50" i="5"/>
  <c r="K49" i="5"/>
  <c r="K48" i="5"/>
  <c r="K47" i="5"/>
  <c r="K46" i="5"/>
  <c r="K45" i="5"/>
  <c r="K54" i="5" s="1" a="1"/>
  <c r="K54" i="5" s="1"/>
  <c r="K44" i="5"/>
  <c r="K43" i="5"/>
  <c r="K42" i="5"/>
  <c r="K41" i="5"/>
  <c r="K55" i="5" s="1" a="1"/>
  <c r="K55" i="5" s="1"/>
  <c r="K40" i="5"/>
  <c r="K39" i="5"/>
  <c r="K38" i="5"/>
  <c r="K37" i="5"/>
  <c r="K56" i="5" s="1" a="1"/>
  <c r="K56" i="5" s="1"/>
  <c r="K36" i="5"/>
  <c r="K35" i="5"/>
  <c r="K34" i="5"/>
  <c r="K33" i="5"/>
  <c r="K32" i="5"/>
  <c r="K31" i="5"/>
  <c r="K30" i="5"/>
  <c r="K29" i="5"/>
  <c r="N52" i="5"/>
  <c r="N51" i="5"/>
  <c r="N50" i="5"/>
  <c r="N49" i="5"/>
  <c r="N48" i="5"/>
  <c r="N47" i="5"/>
  <c r="N46" i="5"/>
  <c r="N45" i="5"/>
  <c r="N54" i="5" s="1" a="1"/>
  <c r="N54" i="5" s="1"/>
  <c r="N44" i="5"/>
  <c r="N43" i="5"/>
  <c r="N42" i="5"/>
  <c r="N41" i="5"/>
  <c r="N55" i="5" s="1" a="1"/>
  <c r="N55" i="5" s="1"/>
  <c r="N40" i="5"/>
  <c r="N39" i="5"/>
  <c r="N38" i="5"/>
  <c r="N37" i="5"/>
  <c r="N56" i="5" s="1" a="1"/>
  <c r="N56" i="5" s="1"/>
  <c r="N36" i="5"/>
  <c r="N35" i="5"/>
  <c r="N34" i="5"/>
  <c r="N33" i="5"/>
  <c r="N32" i="5"/>
  <c r="N31" i="5"/>
  <c r="N30" i="5"/>
  <c r="N29" i="5"/>
  <c r="Q52" i="5"/>
  <c r="Q51" i="5"/>
  <c r="Q50" i="5"/>
  <c r="Q49" i="5"/>
  <c r="Q48" i="5"/>
  <c r="Q47" i="5"/>
  <c r="Q46" i="5"/>
  <c r="Q45" i="5"/>
  <c r="Q54" i="5" s="1" a="1"/>
  <c r="Q54" i="5" s="1"/>
  <c r="Q44" i="5"/>
  <c r="Q43" i="5"/>
  <c r="Q42" i="5"/>
  <c r="Q41" i="5"/>
  <c r="Q55" i="5" s="1" a="1"/>
  <c r="Q55" i="5" s="1"/>
  <c r="Q40" i="5"/>
  <c r="Q39" i="5"/>
  <c r="Q38" i="5"/>
  <c r="Q37" i="5"/>
  <c r="Q56" i="5" s="1" a="1"/>
  <c r="Q56" i="5" s="1"/>
  <c r="Q36" i="5"/>
  <c r="Q35" i="5"/>
  <c r="Q34" i="5"/>
  <c r="Q33" i="5"/>
  <c r="Q32" i="5"/>
  <c r="Q31" i="5"/>
  <c r="Q30" i="5"/>
  <c r="Q29" i="5"/>
  <c r="T52" i="5"/>
  <c r="T51" i="5"/>
  <c r="T50" i="5"/>
  <c r="T49" i="5"/>
  <c r="T48" i="5"/>
  <c r="T47" i="5"/>
  <c r="T46" i="5"/>
  <c r="T45" i="5"/>
  <c r="T54" i="5" s="1" a="1"/>
  <c r="T54" i="5" s="1"/>
  <c r="T44" i="5"/>
  <c r="T43" i="5"/>
  <c r="T42" i="5"/>
  <c r="T41" i="5"/>
  <c r="T55" i="5" s="1" a="1"/>
  <c r="T55" i="5" s="1"/>
  <c r="T40" i="5"/>
  <c r="T39" i="5"/>
  <c r="T38" i="5"/>
  <c r="T37" i="5"/>
  <c r="T56" i="5" s="1" a="1"/>
  <c r="T56" i="5" s="1"/>
  <c r="T36" i="5"/>
  <c r="T35" i="5"/>
  <c r="T34" i="5"/>
  <c r="T33" i="5"/>
  <c r="T32" i="5"/>
  <c r="T31" i="5"/>
  <c r="T30" i="5"/>
  <c r="T29" i="5"/>
  <c r="W52" i="5"/>
  <c r="W51" i="5"/>
  <c r="W50" i="5"/>
  <c r="W49" i="5"/>
  <c r="W48" i="5"/>
  <c r="W47" i="5"/>
  <c r="W46" i="5"/>
  <c r="W45" i="5"/>
  <c r="W54" i="5" s="1" a="1"/>
  <c r="W54" i="5" s="1"/>
  <c r="W44" i="5"/>
  <c r="W43" i="5"/>
  <c r="W42" i="5"/>
  <c r="W41" i="5"/>
  <c r="W55" i="5" s="1" a="1"/>
  <c r="W55" i="5" s="1"/>
  <c r="W40" i="5"/>
  <c r="W39" i="5"/>
  <c r="W38" i="5"/>
  <c r="W37" i="5"/>
  <c r="W56" i="5" s="1" a="1"/>
  <c r="W56" i="5" s="1"/>
  <c r="W36" i="5"/>
  <c r="W35" i="5"/>
  <c r="W34" i="5"/>
  <c r="W33" i="5"/>
  <c r="W32" i="5"/>
  <c r="W31" i="5"/>
  <c r="W30" i="5"/>
  <c r="W29" i="5"/>
  <c r="Z52" i="5"/>
  <c r="Z51" i="5"/>
  <c r="Z50" i="5"/>
  <c r="Z49" i="5"/>
  <c r="Z48" i="5"/>
  <c r="Z47" i="5"/>
  <c r="Z46" i="5"/>
  <c r="Z45" i="5"/>
  <c r="Z54" i="5" s="1" a="1"/>
  <c r="Z54" i="5" s="1"/>
  <c r="Z44" i="5"/>
  <c r="Z43" i="5"/>
  <c r="Z42" i="5"/>
  <c r="Z41" i="5"/>
  <c r="Z55" i="5" s="1" a="1"/>
  <c r="Z55" i="5" s="1"/>
  <c r="Z40" i="5"/>
  <c r="Z39" i="5"/>
  <c r="Z38" i="5"/>
  <c r="Z37" i="5"/>
  <c r="Z56" i="5" s="1" a="1"/>
  <c r="Z56" i="5" s="1"/>
  <c r="Z36" i="5"/>
  <c r="Z35" i="5"/>
  <c r="Z34" i="5"/>
  <c r="Z33" i="5"/>
  <c r="Z32" i="5"/>
  <c r="Z31" i="5"/>
  <c r="Z30" i="5"/>
  <c r="Z29" i="5"/>
  <c r="H37" i="5"/>
  <c r="H38" i="5"/>
  <c r="H39" i="5"/>
  <c r="H40" i="5"/>
  <c r="H41" i="5"/>
  <c r="H42" i="5"/>
  <c r="H43" i="5"/>
  <c r="H44" i="5"/>
  <c r="H45" i="5"/>
  <c r="H46" i="5"/>
  <c r="H47" i="5"/>
  <c r="H48" i="5"/>
  <c r="H49" i="5"/>
  <c r="H50" i="5"/>
  <c r="H51" i="5"/>
  <c r="B13" i="16"/>
  <c r="A33" i="2"/>
  <c r="A32" i="2" s="1"/>
  <c r="A31" i="2" s="1"/>
  <c r="E33" i="2"/>
  <c r="E32" i="2" s="1"/>
  <c r="E31" i="2" s="1"/>
  <c r="I33" i="2"/>
  <c r="I32" i="2" s="1"/>
  <c r="I31" i="2" s="1"/>
  <c r="M33" i="2"/>
  <c r="M32" i="2" s="1"/>
  <c r="M31" i="2" s="1"/>
  <c r="M23" i="2"/>
  <c r="M22" i="2" s="1"/>
  <c r="M21" i="2" s="1"/>
  <c r="I23" i="2"/>
  <c r="I22" i="2" s="1"/>
  <c r="I21" i="2" s="1"/>
  <c r="E23" i="2"/>
  <c r="E22" i="2" s="1"/>
  <c r="E21" i="2" s="1"/>
  <c r="A23" i="2"/>
  <c r="B11" i="7"/>
  <c r="B13" i="2"/>
  <c r="F24" i="7"/>
  <c r="F23" i="7"/>
  <c r="F22" i="7"/>
  <c r="F35" i="7"/>
  <c r="F34" i="7"/>
  <c r="F33" i="7"/>
  <c r="H54" i="5" l="1" a="1"/>
  <c r="H54" i="5" s="1"/>
  <c r="H56" i="5" a="1"/>
  <c r="H56" i="5" s="1"/>
  <c r="H55" i="5" a="1"/>
  <c r="H55" i="5" s="1"/>
  <c r="E55" i="5" a="1"/>
  <c r="E55" i="5" s="1"/>
  <c r="E54" i="5" a="1"/>
  <c r="E54" i="5" s="1"/>
  <c r="E56" i="5" a="1"/>
  <c r="E56" i="5" s="1"/>
  <c r="A22" i="2"/>
  <c r="A21" i="2" s="1"/>
  <c r="B51" i="5"/>
  <c r="B50" i="5" s="1"/>
  <c r="B49" i="5" s="1"/>
  <c r="B48" i="5" s="1"/>
  <c r="B47" i="5" s="1"/>
  <c r="B46" i="5" s="1"/>
  <c r="B45" i="5" s="1"/>
  <c r="B44" i="5" s="1"/>
  <c r="B43" i="5" s="1"/>
  <c r="B42" i="5" s="1"/>
  <c r="B41" i="5" s="1"/>
  <c r="B40" i="5" s="1"/>
  <c r="B39" i="5" s="1"/>
  <c r="B38" i="5" s="1"/>
  <c r="B37"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<sst xmlns="http://schemas.openxmlformats.org/spreadsheetml/2006/main" count="225" uniqueCount="87">
  <si>
    <t>Independent review data submission</t>
  </si>
  <si>
    <t>INSTRUCTIONS</t>
  </si>
  <si>
    <t>Please enter company and SERFF filing information below.</t>
  </si>
  <si>
    <t>Your coverage data may be arranged differently than what is presented in this workbook. For example, you may have UMBI and UMPD combined under UM. If this is the case, you may submit the combined UM data under a single heading such as UMPD and include a note explaining the reasoning for this modification in this sheet.</t>
  </si>
  <si>
    <t>Example entries have been filled in to demonstrate formatting. These example values should be replaced with company specific data.</t>
  </si>
  <si>
    <t>Company Information</t>
  </si>
  <si>
    <t>Legend</t>
  </si>
  <si>
    <t>Company Name</t>
  </si>
  <si>
    <t>XYZ Company</t>
  </si>
  <si>
    <t>Data Input</t>
  </si>
  <si>
    <t>Filing #</t>
  </si>
  <si>
    <t>EXYZ-X33546717</t>
  </si>
  <si>
    <t>Calculated Values</t>
  </si>
  <si>
    <t>Notes</t>
  </si>
  <si>
    <t>Dates and Policy Term</t>
  </si>
  <si>
    <t>Ending date of most recent accident year</t>
  </si>
  <si>
    <t>Proposed effective date</t>
  </si>
  <si>
    <t>Policy term, in months</t>
  </si>
  <si>
    <t>Notes (Optional)</t>
  </si>
  <si>
    <t>Contact: Rates, Forms, and Provider Networks | 360-725-7111 | RFHelpDesk@oic.wa.gov</t>
  </si>
  <si>
    <t xml:space="preserve">Rev. 03-25-2024 </t>
  </si>
  <si>
    <t>Please fill in the following company information regarding expenses and investment income.</t>
  </si>
  <si>
    <t>Expenses and investment yield should be entered as percentages without the percent sign. For example, as 27.5 rather than 27.5%.</t>
  </si>
  <si>
    <t>The Supporting Exhibits for these values should be in your rate filing and not attached to this document. A space has been given for the name of the supporting exhibits coresponding to the data below.</t>
  </si>
  <si>
    <t>Example entries have been filled in to demonstrate data formatting. These example values should be replaced with company specific data.</t>
  </si>
  <si>
    <t>Expenses (%)</t>
  </si>
  <si>
    <t>IRS Reserve Discount Ratios</t>
  </si>
  <si>
    <t>Investment Yield, After-Tax (%)</t>
  </si>
  <si>
    <t>Liability</t>
  </si>
  <si>
    <t>Investment Yield (%)</t>
  </si>
  <si>
    <t>Physical Damage</t>
  </si>
  <si>
    <t>Supporting Exhibit</t>
  </si>
  <si>
    <t>Exhibit A</t>
  </si>
  <si>
    <t>Exhibit B</t>
  </si>
  <si>
    <t>Exhibit C</t>
  </si>
  <si>
    <t>Please enter the following information:</t>
  </si>
  <si>
    <t>a.       Earned Premium at Current Rate Level for Each Coverage</t>
  </si>
  <si>
    <t>b.       Premium Trend for Each Coverage</t>
  </si>
  <si>
    <t xml:space="preserve">c.       Trended Earned Premium at Current Rate Level for Each Coverage </t>
  </si>
  <si>
    <t>d.       The Exhibit Number for your Premium Trend Support</t>
  </si>
  <si>
    <t xml:space="preserve">The Supporting Exhibit should be in your rate filing and not attached to this document. </t>
  </si>
  <si>
    <t>Premium Trend Supporting Exhibit</t>
  </si>
  <si>
    <t>Exhibit X</t>
  </si>
  <si>
    <t>Premium by Coverage</t>
  </si>
  <si>
    <t>Bodily Injury</t>
  </si>
  <si>
    <t>Property Damage</t>
  </si>
  <si>
    <t>UMPD</t>
  </si>
  <si>
    <t>UMBI</t>
  </si>
  <si>
    <t>Trended</t>
  </si>
  <si>
    <t>Current Level</t>
  </si>
  <si>
    <t>Premium</t>
  </si>
  <si>
    <t>Current</t>
  </si>
  <si>
    <t>Earned</t>
  </si>
  <si>
    <t>Trend</t>
  </si>
  <si>
    <t>Level Earned</t>
  </si>
  <si>
    <t>Factor</t>
  </si>
  <si>
    <t>Personal Injury Protection</t>
  </si>
  <si>
    <t>Medical Payments</t>
  </si>
  <si>
    <t>Comprehensive</t>
  </si>
  <si>
    <t>Collision</t>
  </si>
  <si>
    <t>Please enter data for: Calendar Year Paid Losses, Paid ALAE, and Paid ULAE, for liability and physical damage separately, for each of the past five years.</t>
  </si>
  <si>
    <t>ULAE Factor Calculation</t>
  </si>
  <si>
    <t>LIABILITY</t>
  </si>
  <si>
    <t>Calendar</t>
  </si>
  <si>
    <t>Paid</t>
  </si>
  <si>
    <t>ULAE</t>
  </si>
  <si>
    <t>Year</t>
  </si>
  <si>
    <t>Loss</t>
  </si>
  <si>
    <t>ALAE</t>
  </si>
  <si>
    <t>PHYSICAL DAMAGE</t>
  </si>
  <si>
    <t>a.       The total annual claim counts for each coverage type</t>
  </si>
  <si>
    <t xml:space="preserve">b.       Your company’s rolling four-quarter loss trend data with the most recent quarter at the bottom. </t>
  </si>
  <si>
    <t>c.       Claim counts for the most recent accident year aligned with your trend data.</t>
  </si>
  <si>
    <t>Frequency data should not be entered with a percentage sign. For example, a loss frequency of 2.34% should be entered as 2.34 without the percentage sign.</t>
  </si>
  <si>
    <t>A minimum of 12-Quarters of trend data is required. There is room for up to up to 24 quarters of trend data if available.</t>
  </si>
  <si>
    <t>Example information is filled in for the 16 most recent quarters for bodily injury. This data should be replaced with company specific data.</t>
  </si>
  <si>
    <t>Supporting</t>
  </si>
  <si>
    <t>Claim Counts, Most Recent Accident Year</t>
  </si>
  <si>
    <t>Exhibit Number</t>
  </si>
  <si>
    <t>Quarter</t>
  </si>
  <si>
    <t>Freq</t>
  </si>
  <si>
    <t>Sev</t>
  </si>
  <si>
    <t>Pure Prem</t>
  </si>
  <si>
    <t>`</t>
  </si>
  <si>
    <t>8-point</t>
  </si>
  <si>
    <t>12-point</t>
  </si>
  <si>
    <t>16-point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</si>
</sst>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m\ d\,\ yyyy;@"/>
    <numFmt numFmtId="165" formatCode="[$-409]mmm\-yy;@"/>
    <numFmt numFmtId="166" formatCode="0.000"/>
    <numFmt numFmtId="167" formatCode="0.0000"/>
  </numFmts>
  <fonts count="13" x14ac:knownFonts="1">
    <font>
      <sz val="11"/>
      <color theme="1"/>
      <name val="Calibri"/>
      <family val="2"/>
      <scheme val="minor"/>
    </font>
    <font>
      <sz val="11"/>
      <color theme="1"/>
      <name val="Calibri"/>
      <family val="2"/>
      <scheme val="minor"/>
    </font>
    <font>
      <sz val="11"/>
      <color rgb="FF3F3F76"/>
      <name val="Calibri"/>
      <family val="2"/>
      <scheme val="minor"/>
    </font>
    <font>
      <sz val="10"/>
      <name val="Arial"/>
      <family val="2"/>
    </font>
    <font>
      <b/>
      <sz val="12"/>
      <name val="Arial"/>
      <family val="2"/>
    </font>
    <font>
      <b/>
      <sz val="11"/>
      <color theme="1"/>
      <name val="Calibri"/>
      <family val="2"/>
      <scheme val="minor"/>
    </font>
    <font>
      <b/>
      <sz val="10"/>
      <name val="Arial"/>
      <family val="2"/>
    </font>
    <font>
      <b/>
      <u/>
      <sz val="10"/>
      <name val="Arial"/>
      <family val="2"/>
    </font>
    <font>
      <b/>
      <u/>
      <sz val="11"/>
      <color theme="1"/>
      <name val="Calibri"/>
      <family val="2"/>
      <scheme val="minor"/>
    </font>
    <font>
      <b/>
      <sz val="11"/>
      <name val="Calibri"/>
      <family val="2"/>
      <scheme val="minor"/>
    </font>
    <font>
      <sz val="11"/>
      <name val="Calibri"/>
      <family val="2"/>
      <scheme val="minor"/>
    </font>
    <font>
      <b/>
      <sz val="10"/>
      <name val="Calibri"/>
      <family val="2"/>
      <scheme val="minor"/>
    </font>
    <font>
      <sz val="28"/>
      <color theme="1"/>
      <name val="Segoe UI"/>
      <family val="2"/>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B2B2B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rgb="FF7F7F7F"/>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2" borderId="1" applyNumberFormat="0" applyAlignment="0" applyProtection="0"/>
    <xf numFmtId="0" fontId="9" fillId="3" borderId="1" applyNumberFormat="0" applyAlignment="0"/>
    <xf numFmtId="0" fontId="1" fillId="4" borderId="2" applyNumberFormat="0" applyFont="0" applyAlignment="0" applyProtection="0"/>
    <xf numFmtId="43" fontId="1" fillId="0" borderId="0" applyFont="0" applyFill="0" applyBorder="0" applyAlignment="0" applyProtection="0"/>
  </cellStyleXfs>
  <cellXfs count="89">
    <xf numFmtId="0" fontId="0" fillId="0" borderId="0" xfId="0"/>
    <xf numFmtId="0" fontId="0" fillId="0" borderId="0" xfId="0" applyAlignment="1">
      <alignment horizontal="right"/>
    </xf>
    <xf numFmtId="0" fontId="0" fillId="0" borderId="0" xfId="0" applyAlignment="1">
      <alignment horizontal="left"/>
    </xf>
    <xf numFmtId="0" fontId="4" fillId="0" borderId="0" xfId="0" applyFont="1" applyAlignment="1">
      <alignment horizontal="left"/>
    </xf>
    <xf numFmtId="10" fontId="9" fillId="3" borderId="1" xfId="2" applyNumberFormat="1" applyAlignment="1">
      <alignment horizontal="center"/>
    </xf>
    <xf numFmtId="0" fontId="0" fillId="4" borderId="0" xfId="3" applyFont="1" applyBorder="1"/>
    <xf numFmtId="0" fontId="0" fillId="4" borderId="5" xfId="3" applyFont="1" applyBorder="1"/>
    <xf numFmtId="0" fontId="0" fillId="4" borderId="10" xfId="3" applyFont="1" applyBorder="1" applyAlignment="1">
      <alignment vertical="center"/>
    </xf>
    <xf numFmtId="0" fontId="0" fillId="4" borderId="11" xfId="3" applyFont="1" applyBorder="1" applyAlignment="1">
      <alignment vertical="center"/>
    </xf>
    <xf numFmtId="0" fontId="0" fillId="4" borderId="7" xfId="3" applyFont="1" applyBorder="1"/>
    <xf numFmtId="0" fontId="0" fillId="4" borderId="6" xfId="3" applyFont="1" applyBorder="1"/>
    <xf numFmtId="0" fontId="0" fillId="4" borderId="0" xfId="3" applyFont="1" applyBorder="1" applyAlignment="1"/>
    <xf numFmtId="0" fontId="10" fillId="4" borderId="10" xfId="3" applyFont="1" applyBorder="1" applyAlignment="1">
      <alignment horizontal="left" vertical="center"/>
    </xf>
    <xf numFmtId="2" fontId="9" fillId="3" borderId="3" xfId="2" applyNumberFormat="1" applyBorder="1"/>
    <xf numFmtId="166" fontId="0" fillId="0" borderId="0" xfId="0" applyNumberFormat="1"/>
    <xf numFmtId="166" fontId="9" fillId="3" borderId="1" xfId="2" applyNumberFormat="1"/>
    <xf numFmtId="0" fontId="2" fillId="2" borderId="12" xfId="1" applyBorder="1"/>
    <xf numFmtId="0" fontId="9" fillId="3" borderId="13" xfId="2" applyBorder="1"/>
    <xf numFmtId="0" fontId="0" fillId="4" borderId="14" xfId="3" applyFont="1" applyBorder="1"/>
    <xf numFmtId="0" fontId="0" fillId="0" borderId="16" xfId="0" applyBorder="1" applyAlignment="1">
      <alignment horizontal="center"/>
    </xf>
    <xf numFmtId="0" fontId="5" fillId="0" borderId="0" xfId="0" applyFont="1"/>
    <xf numFmtId="0" fontId="5" fillId="0" borderId="0" xfId="0" applyFont="1" applyAlignment="1">
      <alignment horizontal="right"/>
    </xf>
    <xf numFmtId="0" fontId="7" fillId="0" borderId="0" xfId="0" applyFont="1" applyAlignment="1">
      <alignment horizontal="right"/>
    </xf>
    <xf numFmtId="166" fontId="5" fillId="0" borderId="0" xfId="0" applyNumberFormat="1" applyFont="1" applyAlignment="1">
      <alignment horizontal="right"/>
    </xf>
    <xf numFmtId="166" fontId="7" fillId="0" borderId="0" xfId="0" applyNumberFormat="1" applyFont="1" applyAlignment="1">
      <alignment horizontal="right"/>
    </xf>
    <xf numFmtId="0" fontId="9" fillId="4" borderId="0" xfId="3" applyFont="1" applyBorder="1" applyAlignment="1">
      <alignment horizontal="center"/>
    </xf>
    <xf numFmtId="0" fontId="9" fillId="4" borderId="5" xfId="3" applyFont="1" applyBorder="1" applyAlignment="1">
      <alignment horizontal="center"/>
    </xf>
    <xf numFmtId="0" fontId="10" fillId="4" borderId="10" xfId="3" applyFont="1" applyBorder="1" applyAlignment="1">
      <alignment horizontal="left"/>
    </xf>
    <xf numFmtId="0" fontId="0" fillId="4" borderId="0" xfId="3" applyFont="1" applyBorder="1" applyAlignment="1">
      <alignment vertical="center"/>
    </xf>
    <xf numFmtId="0" fontId="6" fillId="0" borderId="0" xfId="0" applyFont="1"/>
    <xf numFmtId="0" fontId="6" fillId="0" borderId="0" xfId="0" applyFont="1" applyAlignment="1">
      <alignment horizontal="right"/>
    </xf>
    <xf numFmtId="166" fontId="9" fillId="3" borderId="1" xfId="2" applyNumberFormat="1" applyProtection="1">
      <protection hidden="1"/>
    </xf>
    <xf numFmtId="0" fontId="2" fillId="2" borderId="15" xfId="1" applyBorder="1" applyAlignment="1" applyProtection="1">
      <alignment horizontal="right"/>
      <protection locked="0"/>
    </xf>
    <xf numFmtId="164" fontId="2" fillId="2" borderId="12" xfId="1" applyNumberFormat="1" applyBorder="1" applyAlignment="1" applyProtection="1">
      <alignment horizontal="right"/>
      <protection locked="0"/>
    </xf>
    <xf numFmtId="164" fontId="2" fillId="2" borderId="13" xfId="1" applyNumberFormat="1" applyBorder="1" applyAlignment="1" applyProtection="1">
      <alignment horizontal="right"/>
      <protection locked="0"/>
    </xf>
    <xf numFmtId="0" fontId="2" fillId="2" borderId="17" xfId="1" applyBorder="1" applyAlignment="1" applyProtection="1">
      <alignment horizontal="right"/>
      <protection locked="0"/>
    </xf>
    <xf numFmtId="2" fontId="2" fillId="2" borderId="1" xfId="1" applyNumberFormat="1" applyAlignment="1" applyProtection="1">
      <alignment horizontal="right"/>
      <protection locked="0"/>
    </xf>
    <xf numFmtId="167" fontId="2" fillId="2" borderId="1" xfId="1" applyNumberFormat="1" applyAlignment="1" applyProtection="1">
      <alignment horizontal="right"/>
      <protection locked="0"/>
    </xf>
    <xf numFmtId="3" fontId="2" fillId="2" borderId="3" xfId="4" applyNumberFormat="1" applyFont="1" applyFill="1" applyBorder="1" applyProtection="1">
      <protection locked="0"/>
    </xf>
    <xf numFmtId="1" fontId="2" fillId="2" borderId="1" xfId="1" applyNumberFormat="1" applyProtection="1">
      <protection locked="0"/>
    </xf>
    <xf numFmtId="3" fontId="2" fillId="2" borderId="1" xfId="1" applyNumberFormat="1" applyProtection="1">
      <protection locked="0"/>
    </xf>
    <xf numFmtId="165" fontId="2" fillId="2" borderId="16" xfId="1" applyNumberFormat="1" applyBorder="1" applyProtection="1">
      <protection locked="0"/>
    </xf>
    <xf numFmtId="0" fontId="2" fillId="2" borderId="3" xfId="1" applyBorder="1" applyProtection="1">
      <protection locked="0"/>
    </xf>
    <xf numFmtId="0" fontId="2" fillId="2" borderId="12" xfId="1" applyBorder="1" applyProtection="1">
      <protection locked="0"/>
    </xf>
    <xf numFmtId="0" fontId="2" fillId="2" borderId="13" xfId="1" applyBorder="1" applyProtection="1">
      <protection locked="0"/>
    </xf>
    <xf numFmtId="0" fontId="2" fillId="2" borderId="17" xfId="1" applyBorder="1" applyProtection="1">
      <protection locked="0"/>
    </xf>
    <xf numFmtId="0" fontId="5" fillId="0" borderId="0" xfId="0" applyFont="1" applyAlignment="1">
      <alignment horizontal="center"/>
    </xf>
    <xf numFmtId="0" fontId="0" fillId="4" borderId="0" xfId="3" applyFont="1" applyBorder="1" applyAlignment="1">
      <alignment vertical="center" wrapText="1"/>
    </xf>
    <xf numFmtId="0" fontId="0" fillId="4" borderId="5" xfId="3" applyFont="1" applyBorder="1" applyAlignment="1">
      <alignment vertical="center" wrapText="1"/>
    </xf>
    <xf numFmtId="0" fontId="0" fillId="4" borderId="10" xfId="3" applyFont="1" applyBorder="1" applyAlignment="1">
      <alignment horizontal="left" vertical="center"/>
    </xf>
    <xf numFmtId="0" fontId="0" fillId="4" borderId="10" xfId="3" applyFont="1" applyBorder="1" applyAlignment="1">
      <alignment horizontal="left" vertical="center" wrapText="1"/>
    </xf>
    <xf numFmtId="0" fontId="0" fillId="4" borderId="0" xfId="3" applyFont="1" applyBorder="1" applyAlignment="1">
      <alignment horizontal="left" vertical="center" wrapText="1"/>
    </xf>
    <xf numFmtId="0" fontId="0" fillId="4" borderId="10" xfId="3" applyFont="1" applyBorder="1" applyAlignment="1">
      <alignment vertical="center" wrapText="1"/>
    </xf>
    <xf numFmtId="0" fontId="3" fillId="0" borderId="3" xfId="0" applyFont="1" applyBorder="1" applyAlignment="1">
      <alignment horizontal="center"/>
    </xf>
    <xf numFmtId="0" fontId="8" fillId="0" borderId="0" xfId="0" applyFont="1" applyAlignment="1">
      <alignment horizontal="center"/>
    </xf>
    <xf numFmtId="0" fontId="12" fillId="0" borderId="7" xfId="0" applyFont="1" applyBorder="1" applyAlignment="1">
      <alignment horizontal="left"/>
    </xf>
    <xf numFmtId="0" fontId="0" fillId="0" borderId="0" xfId="0"/>
    <xf numFmtId="0" fontId="5" fillId="0" borderId="0" xfId="0" applyFont="1" applyAlignment="1">
      <alignment horizontal="center"/>
    </xf>
    <xf numFmtId="0" fontId="2" fillId="2" borderId="3" xfId="1" applyBorder="1" applyAlignment="1" applyProtection="1">
      <alignment horizontal="left" vertical="top" wrapText="1"/>
      <protection locked="0"/>
    </xf>
    <xf numFmtId="0" fontId="9" fillId="4" borderId="8" xfId="3" applyFont="1" applyBorder="1" applyAlignment="1">
      <alignment horizontal="center"/>
    </xf>
    <xf numFmtId="0" fontId="9" fillId="4" borderId="9" xfId="3" applyFont="1" applyBorder="1" applyAlignment="1">
      <alignment horizontal="center"/>
    </xf>
    <xf numFmtId="0" fontId="9" fillId="4" borderId="4" xfId="3" applyFont="1" applyBorder="1" applyAlignment="1">
      <alignment horizontal="center"/>
    </xf>
    <xf numFmtId="0" fontId="0" fillId="4" borderId="0" xfId="3" applyFont="1" applyBorder="1" applyAlignment="1">
      <alignment vertical="center" wrapText="1"/>
    </xf>
    <xf numFmtId="0" fontId="0" fillId="4" borderId="5" xfId="3" applyFont="1" applyBorder="1" applyAlignment="1">
      <alignment vertical="center" wrapText="1"/>
    </xf>
    <xf numFmtId="0" fontId="0" fillId="4" borderId="7" xfId="3" applyFont="1" applyBorder="1" applyAlignment="1">
      <alignment vertical="center" wrapText="1"/>
    </xf>
    <xf numFmtId="0" fontId="0" fillId="4" borderId="6" xfId="3" applyFont="1" applyBorder="1" applyAlignment="1">
      <alignment vertical="center" wrapText="1"/>
    </xf>
    <xf numFmtId="0" fontId="6" fillId="0" borderId="0" xfId="0" applyFont="1" applyAlignment="1">
      <alignment horizontal="center"/>
    </xf>
    <xf numFmtId="2" fontId="2" fillId="2" borderId="3" xfId="1" applyNumberFormat="1" applyBorder="1" applyAlignment="1" applyProtection="1">
      <alignment horizontal="center"/>
      <protection locked="0"/>
    </xf>
    <xf numFmtId="0" fontId="0" fillId="0" borderId="0" xfId="0" applyAlignment="1">
      <alignment horizontal="center"/>
    </xf>
    <xf numFmtId="0" fontId="0" fillId="4" borderId="10" xfId="3" applyFont="1" applyBorder="1" applyAlignment="1">
      <alignment horizontal="left" vertical="center"/>
    </xf>
    <xf numFmtId="0" fontId="0" fillId="4" borderId="0" xfId="3" applyFont="1" applyBorder="1" applyAlignment="1">
      <alignment horizontal="left" vertical="center"/>
    </xf>
    <xf numFmtId="0" fontId="0" fillId="4" borderId="5" xfId="3" applyFont="1" applyBorder="1" applyAlignment="1">
      <alignment horizontal="left" vertical="center"/>
    </xf>
    <xf numFmtId="0" fontId="0" fillId="4" borderId="10" xfId="3" applyFont="1" applyBorder="1" applyAlignment="1">
      <alignment horizontal="left" vertical="center" wrapText="1"/>
    </xf>
    <xf numFmtId="0" fontId="0" fillId="4" borderId="0" xfId="3" applyFont="1" applyBorder="1" applyAlignment="1">
      <alignment horizontal="left" vertical="center" wrapText="1"/>
    </xf>
    <xf numFmtId="0" fontId="0" fillId="4" borderId="5" xfId="3" applyFont="1" applyBorder="1" applyAlignment="1">
      <alignment horizontal="left" vertical="center" wrapText="1"/>
    </xf>
    <xf numFmtId="0" fontId="0" fillId="4" borderId="11" xfId="3" applyFont="1" applyBorder="1" applyAlignment="1">
      <alignment horizontal="left" vertical="center" wrapText="1"/>
    </xf>
    <xf numFmtId="0" fontId="0" fillId="4" borderId="7" xfId="3" applyFont="1" applyBorder="1" applyAlignment="1">
      <alignment horizontal="left" vertical="center" wrapText="1"/>
    </xf>
    <xf numFmtId="0" fontId="0" fillId="4" borderId="6" xfId="3" applyFont="1" applyBorder="1" applyAlignment="1">
      <alignment horizontal="left" vertical="center" wrapText="1"/>
    </xf>
    <xf numFmtId="0" fontId="5" fillId="0" borderId="3" xfId="0" applyFont="1" applyBorder="1" applyAlignment="1">
      <alignment horizontal="center"/>
    </xf>
    <xf numFmtId="0" fontId="6" fillId="0" borderId="3" xfId="0" applyFont="1" applyBorder="1" applyAlignment="1">
      <alignment horizontal="center"/>
    </xf>
    <xf numFmtId="0" fontId="2" fillId="2" borderId="18" xfId="1" applyBorder="1" applyAlignment="1" applyProtection="1">
      <alignment horizontal="center"/>
      <protection locked="0"/>
    </xf>
    <xf numFmtId="0" fontId="2" fillId="2" borderId="19" xfId="1" applyBorder="1" applyAlignment="1" applyProtection="1">
      <alignment horizontal="center"/>
      <protection locked="0"/>
    </xf>
    <xf numFmtId="0" fontId="12" fillId="0" borderId="0" xfId="0" applyFont="1" applyAlignment="1">
      <alignment horizontal="left"/>
    </xf>
    <xf numFmtId="0" fontId="0" fillId="4" borderId="10" xfId="3" applyFont="1" applyBorder="1" applyAlignment="1">
      <alignment vertical="center" wrapText="1"/>
    </xf>
    <xf numFmtId="0" fontId="0" fillId="4" borderId="11" xfId="3" applyFont="1" applyBorder="1" applyAlignment="1">
      <alignment vertical="center" wrapText="1"/>
    </xf>
    <xf numFmtId="0" fontId="0" fillId="0" borderId="3" xfId="0" applyBorder="1" applyAlignment="1">
      <alignment horizontal="center"/>
    </xf>
    <xf numFmtId="0" fontId="3" fillId="0" borderId="3" xfId="0" applyFont="1" applyBorder="1" applyAlignment="1">
      <alignment horizontal="center"/>
    </xf>
    <xf numFmtId="0" fontId="8" fillId="0" borderId="0" xfId="0" applyFont="1" applyAlignment="1">
      <alignment horizontal="center"/>
    </xf>
    <xf numFmtId="0" fontId="11" fillId="0" borderId="0" xfId="0" applyFont="1" applyAlignment="1">
      <alignment horizontal="center"/>
    </xf>
  </cellXfs>
  <cellStyles count="5">
    <cellStyle name="Calculation" xfId="2" builtinId="22" customBuiltin="1"/>
    <cellStyle name="Comma" xfId="4" builtinId="3"/>
    <cellStyle name="Input" xfId="1" builtinId="20"/>
    <cellStyle name="Normal" xfId="0" builtinId="0"/>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8</xdr:col>
      <xdr:colOff>182880</xdr:colOff>
      <xdr:row>0</xdr:row>
      <xdr:rowOff>535527</xdr:rowOff>
    </xdr:to>
    <xdr:pic>
      <xdr:nvPicPr>
        <xdr:cNvPr id="2" name="Picture 1" descr="A graphic of the Washington state Office of the Insurance Commissioner's logo situated with a gray horizontal decorative bar.">
          <a:extLst>
            <a:ext uri="{FF2B5EF4-FFF2-40B4-BE49-F238E27FC236}">
              <a16:creationId xmlns:a16="http://schemas.microsoft.com/office/drawing/2014/main" id="{0AE6A256-E172-4EEB-93BB-76C3158E32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7631430" cy="487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8</xdr:col>
      <xdr:colOff>678180</xdr:colOff>
      <xdr:row>0</xdr:row>
      <xdr:rowOff>535527</xdr:rowOff>
    </xdr:to>
    <xdr:pic>
      <xdr:nvPicPr>
        <xdr:cNvPr id="4" name="Picture 3" descr="A graphic of the Washington state Office of the Insurance Commissioner's logo situated with a gray horizontal decorative bar.">
          <a:extLst>
            <a:ext uri="{FF2B5EF4-FFF2-40B4-BE49-F238E27FC236}">
              <a16:creationId xmlns:a16="http://schemas.microsoft.com/office/drawing/2014/main" id="{56B8C04F-C301-47A5-BC17-5F011EA6FB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7631430" cy="4879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8</xdr:col>
      <xdr:colOff>163830</xdr:colOff>
      <xdr:row>0</xdr:row>
      <xdr:rowOff>535527</xdr:rowOff>
    </xdr:to>
    <xdr:pic>
      <xdr:nvPicPr>
        <xdr:cNvPr id="7" name="Picture 6" descr="A graphic of the Washington state Office of the Insurance Commissioner's logo situated with a gray horizontal decorative bar.">
          <a:extLst>
            <a:ext uri="{FF2B5EF4-FFF2-40B4-BE49-F238E27FC236}">
              <a16:creationId xmlns:a16="http://schemas.microsoft.com/office/drawing/2014/main" id="{48BD9789-970D-4886-A3BE-654605AE24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7631430" cy="4879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9</xdr:col>
      <xdr:colOff>211455</xdr:colOff>
      <xdr:row>0</xdr:row>
      <xdr:rowOff>535527</xdr:rowOff>
    </xdr:to>
    <xdr:pic>
      <xdr:nvPicPr>
        <xdr:cNvPr id="2" name="Picture 1" descr="A graphic of the Washington state Office of the Insurance Commissioner's logo situated with a gray horizontal decorative bar.">
          <a:extLst>
            <a:ext uri="{FF2B5EF4-FFF2-40B4-BE49-F238E27FC236}">
              <a16:creationId xmlns:a16="http://schemas.microsoft.com/office/drawing/2014/main" id="{20B02322-9FEE-4740-A9A7-340994EEDC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7631430" cy="4879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11</xdr:col>
      <xdr:colOff>240030</xdr:colOff>
      <xdr:row>0</xdr:row>
      <xdr:rowOff>535527</xdr:rowOff>
    </xdr:to>
    <xdr:pic>
      <xdr:nvPicPr>
        <xdr:cNvPr id="2" name="Picture 1" descr="A graphic of the Washington state Office of the Insurance Commissioner's logo situated with a gray horizontal decorative bar.">
          <a:extLst>
            <a:ext uri="{FF2B5EF4-FFF2-40B4-BE49-F238E27FC236}">
              <a16:creationId xmlns:a16="http://schemas.microsoft.com/office/drawing/2014/main" id="{D3CCCB07-B8BA-43BE-A4D1-1D2D827921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7631430" cy="4879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1157-8DF4-4DB2-BCFA-F95811158AA5}">
  <dimension ref="A1:N41"/>
  <sheetViews>
    <sheetView showGridLines="0" tabSelected="1" zoomScaleNormal="100" workbookViewId="0">
      <selection activeCell="B16" sqref="B16"/>
    </sheetView>
  </sheetViews>
  <sheetFormatPr defaultRowHeight="15" x14ac:dyDescent="0.25"/>
  <cols>
    <col min="1" max="1" width="37.7109375" bestFit="1" customWidth="1"/>
    <col min="2" max="2" width="20.5703125" customWidth="1"/>
    <col min="3" max="4" width="8.42578125" customWidth="1"/>
    <col min="9" max="9" width="9.140625" style="2"/>
    <col min="18" max="19" width="9.140625" customWidth="1"/>
  </cols>
  <sheetData>
    <row r="1" spans="1:14" ht="49.15" customHeight="1" x14ac:dyDescent="0.25"/>
    <row r="2" spans="1:14" ht="33" customHeight="1" x14ac:dyDescent="0.7">
      <c r="A2" s="55" t="s">
        <v>0</v>
      </c>
      <c r="B2" s="55"/>
      <c r="C2" s="55"/>
      <c r="D2" s="55"/>
      <c r="E2" s="55"/>
      <c r="F2" s="55"/>
      <c r="G2" s="55"/>
      <c r="I2"/>
    </row>
    <row r="3" spans="1:14" ht="15" customHeight="1" x14ac:dyDescent="0.25">
      <c r="A3" s="59" t="s">
        <v>1</v>
      </c>
      <c r="B3" s="60"/>
      <c r="C3" s="60"/>
      <c r="D3" s="60"/>
      <c r="E3" s="60"/>
      <c r="F3" s="60"/>
      <c r="G3" s="61"/>
      <c r="I3"/>
    </row>
    <row r="4" spans="1:14" ht="15" customHeight="1" x14ac:dyDescent="0.25">
      <c r="A4" s="7" t="s">
        <v>2</v>
      </c>
      <c r="B4" s="5"/>
      <c r="C4" s="5"/>
      <c r="D4" s="5"/>
      <c r="E4" s="5"/>
      <c r="F4" s="5"/>
      <c r="G4" s="6"/>
      <c r="I4"/>
    </row>
    <row r="5" spans="1:14" ht="15" customHeight="1" x14ac:dyDescent="0.25">
      <c r="A5" s="28"/>
      <c r="B5" s="5"/>
      <c r="C5" s="5"/>
      <c r="D5" s="5"/>
      <c r="E5" s="5"/>
      <c r="F5" s="5"/>
      <c r="G5" s="6"/>
      <c r="I5"/>
    </row>
    <row r="6" spans="1:14" ht="15" customHeight="1" x14ac:dyDescent="0.25">
      <c r="A6" s="62" t="s">
        <v>3</v>
      </c>
      <c r="B6" s="62"/>
      <c r="C6" s="62"/>
      <c r="D6" s="62"/>
      <c r="E6" s="62"/>
      <c r="F6" s="62"/>
      <c r="G6" s="63"/>
      <c r="I6"/>
    </row>
    <row r="7" spans="1:14" ht="15" customHeight="1" x14ac:dyDescent="0.25">
      <c r="A7" s="62"/>
      <c r="B7" s="62"/>
      <c r="C7" s="62"/>
      <c r="D7" s="62"/>
      <c r="E7" s="62"/>
      <c r="F7" s="62"/>
      <c r="G7" s="63"/>
      <c r="I7"/>
    </row>
    <row r="8" spans="1:14" ht="15" customHeight="1" x14ac:dyDescent="0.25">
      <c r="A8" s="62"/>
      <c r="B8" s="62"/>
      <c r="C8" s="62"/>
      <c r="D8" s="62"/>
      <c r="E8" s="62"/>
      <c r="F8" s="62"/>
      <c r="G8" s="63"/>
      <c r="I8"/>
    </row>
    <row r="9" spans="1:14" ht="15" customHeight="1" x14ac:dyDescent="0.25">
      <c r="A9" s="5"/>
      <c r="B9" s="47"/>
      <c r="C9" s="47"/>
      <c r="D9" s="47"/>
      <c r="E9" s="47"/>
      <c r="F9" s="47"/>
      <c r="G9" s="6"/>
      <c r="I9"/>
    </row>
    <row r="10" spans="1:14" ht="15" customHeight="1" x14ac:dyDescent="0.25">
      <c r="A10" s="62" t="s">
        <v>4</v>
      </c>
      <c r="B10" s="62"/>
      <c r="C10" s="62"/>
      <c r="D10" s="62"/>
      <c r="E10" s="62"/>
      <c r="F10" s="62"/>
      <c r="G10" s="63"/>
      <c r="I10"/>
    </row>
    <row r="11" spans="1:14" ht="15" customHeight="1" x14ac:dyDescent="0.25">
      <c r="A11" s="64"/>
      <c r="B11" s="64"/>
      <c r="C11" s="64"/>
      <c r="D11" s="64"/>
      <c r="E11" s="64"/>
      <c r="F11" s="64"/>
      <c r="G11" s="65"/>
      <c r="I11"/>
    </row>
    <row r="12" spans="1:14" ht="15" customHeight="1" x14ac:dyDescent="0.25">
      <c r="I12"/>
    </row>
    <row r="13" spans="1:14" x14ac:dyDescent="0.25">
      <c r="A13" s="30" t="s">
        <v>5</v>
      </c>
      <c r="B13" s="29"/>
    </row>
    <row r="14" spans="1:14" ht="16.5" thickBot="1" x14ac:dyDescent="0.3">
      <c r="E14" t="s">
        <v>6</v>
      </c>
      <c r="N14" s="3"/>
    </row>
    <row r="15" spans="1:14" ht="15.75" thickBot="1" x14ac:dyDescent="0.3">
      <c r="A15" s="1" t="s">
        <v>7</v>
      </c>
      <c r="B15" s="32" t="s">
        <v>8</v>
      </c>
      <c r="E15" s="16"/>
      <c r="F15" t="s">
        <v>9</v>
      </c>
      <c r="N15" s="2"/>
    </row>
    <row r="16" spans="1:14" ht="15.75" thickBot="1" x14ac:dyDescent="0.3">
      <c r="A16" s="1" t="s">
        <v>10</v>
      </c>
      <c r="B16" s="32" t="s">
        <v>11</v>
      </c>
      <c r="E16" s="17"/>
      <c r="F16" t="s">
        <v>12</v>
      </c>
      <c r="N16" s="2"/>
    </row>
    <row r="17" spans="1:14" ht="15.75" thickBot="1" x14ac:dyDescent="0.3">
      <c r="B17" s="1"/>
      <c r="E17" s="18"/>
      <c r="F17" t="s">
        <v>13</v>
      </c>
      <c r="N17" s="2"/>
    </row>
    <row r="18" spans="1:14" x14ac:dyDescent="0.25">
      <c r="A18" s="30" t="s">
        <v>14</v>
      </c>
      <c r="B18" s="30"/>
      <c r="N18" s="2"/>
    </row>
    <row r="19" spans="1:14" ht="15.75" thickBot="1" x14ac:dyDescent="0.3">
      <c r="B19" s="1"/>
      <c r="N19" s="2"/>
    </row>
    <row r="20" spans="1:14" x14ac:dyDescent="0.25">
      <c r="A20" s="1" t="s">
        <v>15</v>
      </c>
      <c r="B20" s="33">
        <v>36525</v>
      </c>
      <c r="N20" s="2"/>
    </row>
    <row r="21" spans="1:14" x14ac:dyDescent="0.25">
      <c r="A21" s="1" t="s">
        <v>16</v>
      </c>
      <c r="B21" s="34">
        <v>36699</v>
      </c>
      <c r="N21" s="2"/>
    </row>
    <row r="22" spans="1:14" ht="15.75" thickBot="1" x14ac:dyDescent="0.3">
      <c r="A22" s="1" t="s">
        <v>17</v>
      </c>
      <c r="B22" s="35">
        <v>6</v>
      </c>
      <c r="E22" s="2"/>
      <c r="N22" s="2"/>
    </row>
    <row r="23" spans="1:14" x14ac:dyDescent="0.25">
      <c r="N23" s="2"/>
    </row>
    <row r="24" spans="1:14" x14ac:dyDescent="0.25">
      <c r="N24" s="2"/>
    </row>
    <row r="25" spans="1:14" x14ac:dyDescent="0.25">
      <c r="N25" s="2"/>
    </row>
    <row r="26" spans="1:14" x14ac:dyDescent="0.25">
      <c r="A26" s="57" t="s">
        <v>18</v>
      </c>
      <c r="B26" s="57"/>
      <c r="C26" s="57"/>
      <c r="D26" s="57"/>
      <c r="E26" s="57"/>
      <c r="F26" s="57"/>
      <c r="G26" s="57"/>
      <c r="N26" s="2"/>
    </row>
    <row r="27" spans="1:14" x14ac:dyDescent="0.25">
      <c r="A27" s="58"/>
      <c r="B27" s="58"/>
      <c r="C27" s="58"/>
      <c r="D27" s="58"/>
      <c r="E27" s="58"/>
      <c r="F27" s="58"/>
      <c r="G27" s="58"/>
      <c r="N27" s="2"/>
    </row>
    <row r="28" spans="1:14" x14ac:dyDescent="0.25">
      <c r="A28" s="58"/>
      <c r="B28" s="58"/>
      <c r="C28" s="58"/>
      <c r="D28" s="58"/>
      <c r="E28" s="58"/>
      <c r="F28" s="58"/>
      <c r="G28" s="58"/>
      <c r="N28" s="2"/>
    </row>
    <row r="29" spans="1:14" x14ac:dyDescent="0.25">
      <c r="A29" s="58"/>
      <c r="B29" s="58"/>
      <c r="C29" s="58"/>
      <c r="D29" s="58"/>
      <c r="E29" s="58"/>
      <c r="F29" s="58"/>
      <c r="G29" s="58"/>
      <c r="N29" s="2"/>
    </row>
    <row r="30" spans="1:14" x14ac:dyDescent="0.25">
      <c r="A30" s="58"/>
      <c r="B30" s="58"/>
      <c r="C30" s="58"/>
      <c r="D30" s="58"/>
      <c r="E30" s="58"/>
      <c r="F30" s="58"/>
      <c r="G30" s="58"/>
      <c r="N30" s="2"/>
    </row>
    <row r="31" spans="1:14" x14ac:dyDescent="0.25">
      <c r="A31" s="58"/>
      <c r="B31" s="58"/>
      <c r="C31" s="58"/>
      <c r="D31" s="58"/>
      <c r="E31" s="58"/>
      <c r="F31" s="58"/>
      <c r="G31" s="58"/>
    </row>
    <row r="32" spans="1:14" x14ac:dyDescent="0.25">
      <c r="A32" s="58"/>
      <c r="B32" s="58"/>
      <c r="C32" s="58"/>
      <c r="D32" s="58"/>
      <c r="E32" s="58"/>
      <c r="F32" s="58"/>
      <c r="G32" s="58"/>
    </row>
    <row r="33" spans="1:7" x14ac:dyDescent="0.25">
      <c r="A33" s="58"/>
      <c r="B33" s="58"/>
      <c r="C33" s="58"/>
      <c r="D33" s="58"/>
      <c r="E33" s="58"/>
      <c r="F33" s="58"/>
      <c r="G33" s="58"/>
    </row>
    <row r="34" spans="1:7" x14ac:dyDescent="0.25">
      <c r="A34" s="58"/>
      <c r="B34" s="58"/>
      <c r="C34" s="58"/>
      <c r="D34" s="58"/>
      <c r="E34" s="58"/>
      <c r="F34" s="58"/>
      <c r="G34" s="58"/>
    </row>
    <row r="35" spans="1:7" x14ac:dyDescent="0.25">
      <c r="A35" s="58"/>
      <c r="B35" s="58"/>
      <c r="C35" s="58"/>
      <c r="D35" s="58"/>
      <c r="E35" s="58"/>
      <c r="F35" s="58"/>
      <c r="G35" s="58"/>
    </row>
    <row r="36" spans="1:7" x14ac:dyDescent="0.25">
      <c r="A36" s="58"/>
      <c r="B36" s="58"/>
      <c r="C36" s="58"/>
      <c r="D36" s="58"/>
      <c r="E36" s="58"/>
      <c r="F36" s="58"/>
      <c r="G36" s="58"/>
    </row>
    <row r="37" spans="1:7" x14ac:dyDescent="0.25">
      <c r="A37" s="58"/>
      <c r="B37" s="58"/>
      <c r="C37" s="58"/>
      <c r="D37" s="58"/>
      <c r="E37" s="58"/>
      <c r="F37" s="58"/>
      <c r="G37" s="58"/>
    </row>
    <row r="38" spans="1:7" x14ac:dyDescent="0.25">
      <c r="A38" s="58"/>
      <c r="B38" s="58"/>
      <c r="C38" s="58"/>
      <c r="D38" s="58"/>
      <c r="E38" s="58"/>
      <c r="F38" s="58"/>
      <c r="G38" s="58"/>
    </row>
    <row r="39" spans="1:7" x14ac:dyDescent="0.25">
      <c r="A39" s="56"/>
      <c r="B39" s="56"/>
      <c r="C39" s="56"/>
      <c r="D39" s="56"/>
      <c r="E39" s="56"/>
      <c r="F39" s="56"/>
    </row>
    <row r="41" spans="1:7" x14ac:dyDescent="0.25">
      <c r="A41" t="s">
        <v>19</v>
      </c>
      <c r="G41" s="1" t="s">
        <v>20</v>
      </c>
    </row>
  </sheetData>
  <sheetProtection sheet="1" objects="1" scenarios="1" selectLockedCells="1"/>
  <mergeCells count="7">
    <mergeCell ref="A2:G2"/>
    <mergeCell ref="A39:F39"/>
    <mergeCell ref="A26:G26"/>
    <mergeCell ref="A27:G38"/>
    <mergeCell ref="A3:G3"/>
    <mergeCell ref="A10:G11"/>
    <mergeCell ref="A6:G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D365-C64B-412B-9F6B-CF3995114776}">
  <dimension ref="A1:I24"/>
  <sheetViews>
    <sheetView showGridLines="0" zoomScaleNormal="100" workbookViewId="0">
      <selection activeCell="C17" sqref="C17"/>
    </sheetView>
  </sheetViews>
  <sheetFormatPr defaultRowHeight="15" x14ac:dyDescent="0.25"/>
  <cols>
    <col min="2" max="2" width="17.5703125" bestFit="1" customWidth="1"/>
    <col min="3" max="3" width="10.140625" customWidth="1"/>
    <col min="4" max="4" width="9.7109375" customWidth="1"/>
    <col min="5" max="5" width="17.5703125" bestFit="1" customWidth="1"/>
    <col min="6" max="6" width="10.7109375" customWidth="1"/>
    <col min="7" max="7" width="9.7109375" customWidth="1"/>
    <col min="8" max="8" width="19.7109375" bestFit="1" customWidth="1"/>
    <col min="9" max="9" width="11.7109375" customWidth="1"/>
  </cols>
  <sheetData>
    <row r="1" spans="1:9" ht="49.15" customHeight="1" x14ac:dyDescent="0.25">
      <c r="I1" s="2"/>
    </row>
    <row r="2" spans="1:9" ht="33" customHeight="1" x14ac:dyDescent="0.7">
      <c r="A2" s="55" t="s">
        <v>0</v>
      </c>
      <c r="B2" s="55"/>
      <c r="C2" s="55"/>
      <c r="D2" s="55"/>
      <c r="E2" s="55"/>
      <c r="F2" s="55"/>
      <c r="G2" s="55"/>
      <c r="H2" s="55"/>
      <c r="I2" s="55"/>
    </row>
    <row r="3" spans="1:9" ht="15" customHeight="1" x14ac:dyDescent="0.25">
      <c r="A3" s="59" t="s">
        <v>1</v>
      </c>
      <c r="B3" s="60"/>
      <c r="C3" s="60"/>
      <c r="D3" s="60"/>
      <c r="E3" s="60"/>
      <c r="F3" s="60"/>
      <c r="G3" s="60"/>
      <c r="H3" s="60"/>
      <c r="I3" s="61"/>
    </row>
    <row r="4" spans="1:9" ht="15" customHeight="1" x14ac:dyDescent="0.25">
      <c r="A4" s="69" t="s">
        <v>21</v>
      </c>
      <c r="B4" s="70"/>
      <c r="C4" s="70"/>
      <c r="D4" s="70"/>
      <c r="E4" s="70"/>
      <c r="F4" s="70"/>
      <c r="G4" s="70"/>
      <c r="H4" s="70"/>
      <c r="I4" s="71"/>
    </row>
    <row r="5" spans="1:9" ht="15" customHeight="1" x14ac:dyDescent="0.25">
      <c r="A5" s="69" t="s">
        <v>22</v>
      </c>
      <c r="B5" s="70"/>
      <c r="C5" s="70"/>
      <c r="D5" s="70"/>
      <c r="E5" s="70"/>
      <c r="F5" s="70"/>
      <c r="G5" s="70"/>
      <c r="H5" s="70"/>
      <c r="I5" s="71"/>
    </row>
    <row r="6" spans="1:9" ht="15" customHeight="1" x14ac:dyDescent="0.25">
      <c r="A6" s="69"/>
      <c r="B6" s="70"/>
      <c r="C6" s="70"/>
      <c r="D6" s="70"/>
      <c r="E6" s="70"/>
      <c r="F6" s="70"/>
      <c r="G6" s="70"/>
      <c r="H6" s="70"/>
      <c r="I6" s="71"/>
    </row>
    <row r="7" spans="1:9" ht="15" customHeight="1" x14ac:dyDescent="0.25">
      <c r="A7" s="72" t="s">
        <v>23</v>
      </c>
      <c r="B7" s="73"/>
      <c r="C7" s="73"/>
      <c r="D7" s="73"/>
      <c r="E7" s="73"/>
      <c r="F7" s="73"/>
      <c r="G7" s="73"/>
      <c r="H7" s="73"/>
      <c r="I7" s="74"/>
    </row>
    <row r="8" spans="1:9" ht="15" customHeight="1" x14ac:dyDescent="0.25">
      <c r="A8" s="72"/>
      <c r="B8" s="73"/>
      <c r="C8" s="73"/>
      <c r="D8" s="73"/>
      <c r="E8" s="73"/>
      <c r="F8" s="73"/>
      <c r="G8" s="73"/>
      <c r="H8" s="73"/>
      <c r="I8" s="74"/>
    </row>
    <row r="9" spans="1:9" ht="15" customHeight="1" x14ac:dyDescent="0.25">
      <c r="A9" s="50"/>
      <c r="B9" s="51"/>
      <c r="C9" s="51"/>
      <c r="D9" s="51"/>
      <c r="E9" s="51"/>
      <c r="F9" s="51"/>
      <c r="G9" s="51"/>
      <c r="H9" s="51"/>
      <c r="I9" s="48"/>
    </row>
    <row r="10" spans="1:9" ht="15" customHeight="1" x14ac:dyDescent="0.25">
      <c r="A10" s="72" t="s">
        <v>24</v>
      </c>
      <c r="B10" s="73"/>
      <c r="C10" s="73"/>
      <c r="D10" s="73"/>
      <c r="E10" s="73"/>
      <c r="F10" s="73"/>
      <c r="G10" s="73"/>
      <c r="H10" s="73"/>
      <c r="I10" s="74"/>
    </row>
    <row r="11" spans="1:9" ht="15" customHeight="1" x14ac:dyDescent="0.25">
      <c r="A11" s="75"/>
      <c r="B11" s="76"/>
      <c r="C11" s="76"/>
      <c r="D11" s="76"/>
      <c r="E11" s="76"/>
      <c r="F11" s="76"/>
      <c r="G11" s="76"/>
      <c r="H11" s="76"/>
      <c r="I11" s="77"/>
    </row>
    <row r="13" spans="1:9" x14ac:dyDescent="0.25">
      <c r="B13" s="57" t="str">
        <f>Company_Name</f>
        <v>XYZ Company</v>
      </c>
      <c r="C13" s="57"/>
      <c r="D13" s="57"/>
      <c r="E13" s="57"/>
      <c r="F13" s="57"/>
      <c r="G13" s="57"/>
      <c r="H13" s="57"/>
      <c r="I13" s="57"/>
    </row>
    <row r="15" spans="1:9" x14ac:dyDescent="0.25">
      <c r="B15" s="66" t="s">
        <v>25</v>
      </c>
      <c r="C15" s="66"/>
      <c r="E15" s="66" t="s">
        <v>26</v>
      </c>
      <c r="F15" s="66"/>
      <c r="H15" s="66" t="s">
        <v>27</v>
      </c>
      <c r="I15" s="66"/>
    </row>
    <row r="17" spans="1:9" x14ac:dyDescent="0.25">
      <c r="B17" s="1" t="s">
        <v>28</v>
      </c>
      <c r="C17" s="36">
        <v>27.5</v>
      </c>
      <c r="E17" s="1" t="s">
        <v>28</v>
      </c>
      <c r="F17" s="37">
        <v>0.95399999999999996</v>
      </c>
      <c r="H17" s="1" t="s">
        <v>29</v>
      </c>
      <c r="I17" s="36">
        <v>1</v>
      </c>
    </row>
    <row r="18" spans="1:9" x14ac:dyDescent="0.25">
      <c r="B18" s="1" t="s">
        <v>30</v>
      </c>
      <c r="C18" s="36">
        <v>27.8</v>
      </c>
      <c r="E18" s="1" t="s">
        <v>30</v>
      </c>
      <c r="F18" s="37">
        <v>0.98399999999999999</v>
      </c>
    </row>
    <row r="20" spans="1:9" x14ac:dyDescent="0.25">
      <c r="B20" s="68" t="s">
        <v>31</v>
      </c>
      <c r="C20" s="68"/>
      <c r="E20" s="68" t="s">
        <v>31</v>
      </c>
      <c r="F20" s="68"/>
      <c r="H20" s="68" t="s">
        <v>31</v>
      </c>
      <c r="I20" s="68"/>
    </row>
    <row r="21" spans="1:9" x14ac:dyDescent="0.25">
      <c r="B21" s="67" t="s">
        <v>32</v>
      </c>
      <c r="C21" s="67"/>
      <c r="E21" s="67" t="s">
        <v>33</v>
      </c>
      <c r="F21" s="67"/>
      <c r="H21" s="67" t="s">
        <v>34</v>
      </c>
      <c r="I21" s="67"/>
    </row>
    <row r="23" spans="1:9" x14ac:dyDescent="0.25">
      <c r="C23" s="1"/>
    </row>
    <row r="24" spans="1:9" x14ac:dyDescent="0.25">
      <c r="A24" t="str">
        <f>'General Information'!$A$41</f>
        <v>Contact: Rates, Forms, and Provider Networks | 360-725-7111 | RFHelpDesk@oic.wa.gov</v>
      </c>
      <c r="C24" s="1"/>
      <c r="I24" s="1" t="str">
        <f>'General Information'!$G$41</f>
        <v xml:space="preserve">Rev. 03-25-2024 </v>
      </c>
    </row>
  </sheetData>
  <sheetProtection sheet="1" objects="1" scenarios="1" selectLockedCells="1"/>
  <mergeCells count="16">
    <mergeCell ref="A2:I2"/>
    <mergeCell ref="A4:I4"/>
    <mergeCell ref="A3:I3"/>
    <mergeCell ref="A7:I8"/>
    <mergeCell ref="A10:I11"/>
    <mergeCell ref="A5:I6"/>
    <mergeCell ref="B15:C15"/>
    <mergeCell ref="E15:F15"/>
    <mergeCell ref="H15:I15"/>
    <mergeCell ref="B13:I13"/>
    <mergeCell ref="B21:C21"/>
    <mergeCell ref="E21:F21"/>
    <mergeCell ref="H21:I21"/>
    <mergeCell ref="H20:I20"/>
    <mergeCell ref="E20:F20"/>
    <mergeCell ref="B20:C20"/>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F63A-F165-4077-8BC7-E81E6DCAD402}">
  <dimension ref="A1:P36"/>
  <sheetViews>
    <sheetView showGridLines="0" zoomScaleNormal="100" workbookViewId="0">
      <selection activeCell="D11" sqref="D11:E11"/>
    </sheetView>
  </sheetViews>
  <sheetFormatPr defaultColWidth="14" defaultRowHeight="15" x14ac:dyDescent="0.25"/>
  <sheetData>
    <row r="1" spans="1:16" ht="49.15" customHeight="1" x14ac:dyDescent="0.25">
      <c r="I1" s="2"/>
    </row>
    <row r="2" spans="1:16" ht="33" customHeight="1" x14ac:dyDescent="0.7">
      <c r="A2" s="55" t="s">
        <v>0</v>
      </c>
      <c r="B2" s="55"/>
      <c r="C2" s="55"/>
      <c r="D2" s="55"/>
      <c r="E2" s="55"/>
      <c r="F2" s="55"/>
      <c r="G2" s="55"/>
    </row>
    <row r="3" spans="1:16" ht="15" customHeight="1" x14ac:dyDescent="0.25">
      <c r="A3" s="59" t="s">
        <v>1</v>
      </c>
      <c r="B3" s="60"/>
      <c r="C3" s="60"/>
      <c r="D3" s="60"/>
      <c r="E3" s="60"/>
      <c r="F3" s="60"/>
      <c r="G3" s="61"/>
    </row>
    <row r="4" spans="1:16" ht="15" customHeight="1" x14ac:dyDescent="0.25">
      <c r="A4" s="27" t="s">
        <v>35</v>
      </c>
      <c r="B4" s="25"/>
      <c r="C4" s="25"/>
      <c r="D4" s="25"/>
      <c r="E4" s="25"/>
      <c r="F4" s="25"/>
      <c r="G4" s="26"/>
    </row>
    <row r="5" spans="1:16" ht="15" customHeight="1" x14ac:dyDescent="0.25">
      <c r="A5" s="7" t="s">
        <v>36</v>
      </c>
      <c r="B5" s="5"/>
      <c r="C5" s="5"/>
      <c r="D5" s="5"/>
      <c r="E5" s="5"/>
      <c r="F5" s="5"/>
      <c r="G5" s="6"/>
    </row>
    <row r="6" spans="1:16" ht="15" customHeight="1" x14ac:dyDescent="0.25">
      <c r="A6" s="49" t="s">
        <v>37</v>
      </c>
      <c r="B6" s="5"/>
      <c r="C6" s="5"/>
      <c r="D6" s="5"/>
      <c r="E6" s="5"/>
      <c r="F6" s="5"/>
      <c r="G6" s="6"/>
    </row>
    <row r="7" spans="1:16" x14ac:dyDescent="0.25">
      <c r="A7" s="49" t="s">
        <v>38</v>
      </c>
      <c r="B7" s="11"/>
      <c r="C7" s="5"/>
      <c r="D7" s="5"/>
      <c r="E7" s="5"/>
      <c r="F7" s="5"/>
      <c r="G7" s="6"/>
    </row>
    <row r="8" spans="1:16" x14ac:dyDescent="0.25">
      <c r="A8" s="49" t="s">
        <v>39</v>
      </c>
      <c r="B8" s="11"/>
      <c r="C8" s="5"/>
      <c r="D8" s="5"/>
      <c r="E8" s="5"/>
      <c r="F8" s="5"/>
      <c r="G8" s="6"/>
    </row>
    <row r="9" spans="1:16" ht="15" customHeight="1" x14ac:dyDescent="0.25">
      <c r="A9" s="8" t="s">
        <v>40</v>
      </c>
      <c r="B9" s="9"/>
      <c r="C9" s="9"/>
      <c r="D9" s="9"/>
      <c r="E9" s="9"/>
      <c r="F9" s="9"/>
      <c r="G9" s="10"/>
    </row>
    <row r="10" spans="1:16" ht="15.75" thickBot="1" x14ac:dyDescent="0.3"/>
    <row r="11" spans="1:16" ht="15.75" thickBot="1" x14ac:dyDescent="0.3">
      <c r="C11" s="1" t="s">
        <v>41</v>
      </c>
      <c r="D11" s="80" t="s">
        <v>42</v>
      </c>
      <c r="E11" s="81"/>
    </row>
    <row r="13" spans="1:16" x14ac:dyDescent="0.25">
      <c r="B13" s="57" t="str">
        <f>Company_Name</f>
        <v>XYZ Company</v>
      </c>
      <c r="C13" s="57"/>
      <c r="D13" s="57"/>
      <c r="E13" s="57"/>
      <c r="F13" s="57"/>
      <c r="G13" s="57"/>
      <c r="H13" s="57"/>
      <c r="I13" s="57"/>
      <c r="J13" s="57"/>
      <c r="K13" s="57"/>
      <c r="L13" s="57"/>
      <c r="M13" s="57"/>
      <c r="N13" s="57"/>
      <c r="O13" s="57"/>
      <c r="P13" s="57"/>
    </row>
    <row r="14" spans="1:16" x14ac:dyDescent="0.25">
      <c r="B14" s="57" t="s">
        <v>43</v>
      </c>
      <c r="C14" s="57"/>
      <c r="D14" s="57"/>
      <c r="E14" s="57"/>
      <c r="F14" s="57"/>
      <c r="G14" s="57"/>
      <c r="H14" s="57"/>
      <c r="I14" s="57"/>
      <c r="J14" s="57"/>
      <c r="K14" s="57"/>
      <c r="L14" s="57"/>
      <c r="M14" s="57"/>
      <c r="N14" s="57"/>
      <c r="O14" s="57"/>
      <c r="P14" s="57"/>
    </row>
    <row r="16" spans="1:16" x14ac:dyDescent="0.25">
      <c r="B16" s="78" t="s">
        <v>44</v>
      </c>
      <c r="C16" s="78"/>
      <c r="D16" s="78"/>
      <c r="F16" s="78" t="s">
        <v>45</v>
      </c>
      <c r="G16" s="78"/>
      <c r="H16" s="78"/>
      <c r="J16" s="78" t="s">
        <v>46</v>
      </c>
      <c r="K16" s="78"/>
      <c r="L16" s="78"/>
      <c r="N16" s="78" t="s">
        <v>47</v>
      </c>
      <c r="O16" s="78"/>
      <c r="P16" s="78"/>
    </row>
    <row r="17" spans="1:16" x14ac:dyDescent="0.25">
      <c r="B17" s="46"/>
      <c r="C17" s="46"/>
      <c r="D17" s="46" t="s">
        <v>48</v>
      </c>
      <c r="F17" s="46"/>
      <c r="G17" s="46"/>
      <c r="H17" s="46" t="s">
        <v>48</v>
      </c>
      <c r="J17" s="46"/>
      <c r="K17" s="46"/>
      <c r="L17" s="46" t="s">
        <v>48</v>
      </c>
      <c r="N17" s="46"/>
      <c r="O17" s="46"/>
      <c r="P17" s="46" t="s">
        <v>48</v>
      </c>
    </row>
    <row r="18" spans="1:16" x14ac:dyDescent="0.25">
      <c r="B18" s="46" t="s">
        <v>49</v>
      </c>
      <c r="C18" s="46" t="s">
        <v>50</v>
      </c>
      <c r="D18" s="46" t="s">
        <v>51</v>
      </c>
      <c r="F18" s="46" t="s">
        <v>49</v>
      </c>
      <c r="G18" s="46" t="s">
        <v>50</v>
      </c>
      <c r="H18" s="46" t="s">
        <v>51</v>
      </c>
      <c r="J18" s="46" t="s">
        <v>49</v>
      </c>
      <c r="K18" s="46" t="s">
        <v>50</v>
      </c>
      <c r="L18" s="46" t="s">
        <v>51</v>
      </c>
      <c r="N18" s="46" t="s">
        <v>49</v>
      </c>
      <c r="O18" s="46" t="s">
        <v>50</v>
      </c>
      <c r="P18" s="46" t="s">
        <v>51</v>
      </c>
    </row>
    <row r="19" spans="1:16" x14ac:dyDescent="0.25">
      <c r="B19" s="46" t="s">
        <v>52</v>
      </c>
      <c r="C19" s="46" t="s">
        <v>53</v>
      </c>
      <c r="D19" s="46" t="s">
        <v>54</v>
      </c>
      <c r="F19" s="46" t="s">
        <v>52</v>
      </c>
      <c r="G19" s="46" t="s">
        <v>53</v>
      </c>
      <c r="H19" s="46" t="s">
        <v>54</v>
      </c>
      <c r="J19" s="46" t="s">
        <v>52</v>
      </c>
      <c r="K19" s="46" t="s">
        <v>53</v>
      </c>
      <c r="L19" s="46" t="s">
        <v>54</v>
      </c>
      <c r="N19" s="46" t="s">
        <v>52</v>
      </c>
      <c r="O19" s="46" t="s">
        <v>53</v>
      </c>
      <c r="P19" s="46" t="s">
        <v>54</v>
      </c>
    </row>
    <row r="20" spans="1:16" x14ac:dyDescent="0.25">
      <c r="B20" s="54" t="s">
        <v>50</v>
      </c>
      <c r="C20" s="54" t="s">
        <v>55</v>
      </c>
      <c r="D20" s="54" t="s">
        <v>50</v>
      </c>
      <c r="F20" s="54" t="s">
        <v>50</v>
      </c>
      <c r="G20" s="54" t="s">
        <v>55</v>
      </c>
      <c r="H20" s="54" t="s">
        <v>50</v>
      </c>
      <c r="J20" s="54" t="s">
        <v>50</v>
      </c>
      <c r="K20" s="54" t="s">
        <v>55</v>
      </c>
      <c r="L20" s="54" t="s">
        <v>50</v>
      </c>
      <c r="N20" s="54" t="s">
        <v>50</v>
      </c>
      <c r="O20" s="54" t="s">
        <v>55</v>
      </c>
      <c r="P20" s="54" t="s">
        <v>50</v>
      </c>
    </row>
    <row r="21" spans="1:16" x14ac:dyDescent="0.25">
      <c r="A21" s="20">
        <f>A22-1</f>
        <v>1997</v>
      </c>
      <c r="B21" s="38"/>
      <c r="C21" s="38"/>
      <c r="D21" s="38"/>
      <c r="E21" s="20">
        <f>E22-1</f>
        <v>1997</v>
      </c>
      <c r="F21" s="38"/>
      <c r="G21" s="38"/>
      <c r="H21" s="38"/>
      <c r="I21" s="20">
        <f>I22-1</f>
        <v>1997</v>
      </c>
      <c r="J21" s="38"/>
      <c r="K21" s="38"/>
      <c r="L21" s="38"/>
      <c r="M21" s="20">
        <f>M22-1</f>
        <v>1997</v>
      </c>
      <c r="N21" s="38"/>
      <c r="O21" s="38"/>
      <c r="P21" s="38"/>
    </row>
    <row r="22" spans="1:16" x14ac:dyDescent="0.25">
      <c r="A22" s="20">
        <f>A23-1</f>
        <v>1998</v>
      </c>
      <c r="B22" s="38"/>
      <c r="C22" s="38"/>
      <c r="D22" s="38"/>
      <c r="E22" s="20">
        <f>E23-1</f>
        <v>1998</v>
      </c>
      <c r="F22" s="38"/>
      <c r="G22" s="38"/>
      <c r="H22" s="38"/>
      <c r="I22" s="20">
        <f>I23-1</f>
        <v>1998</v>
      </c>
      <c r="J22" s="38"/>
      <c r="K22" s="38"/>
      <c r="L22" s="38"/>
      <c r="M22" s="20">
        <f>M23-1</f>
        <v>1998</v>
      </c>
      <c r="N22" s="38"/>
      <c r="O22" s="38"/>
      <c r="P22" s="38"/>
    </row>
    <row r="23" spans="1:16" x14ac:dyDescent="0.25">
      <c r="A23" s="20">
        <f>YEAR(Accident_Year)</f>
        <v>1999</v>
      </c>
      <c r="B23" s="38"/>
      <c r="C23" s="38"/>
      <c r="D23" s="38"/>
      <c r="E23" s="20">
        <f>YEAR(Accident_Year)</f>
        <v>1999</v>
      </c>
      <c r="F23" s="38"/>
      <c r="G23" s="38"/>
      <c r="H23" s="38"/>
      <c r="I23" s="20">
        <f>YEAR(Accident_Year)</f>
        <v>1999</v>
      </c>
      <c r="J23" s="38"/>
      <c r="K23" s="38"/>
      <c r="L23" s="38"/>
      <c r="M23" s="20">
        <f>YEAR(Accident_Year)</f>
        <v>1999</v>
      </c>
      <c r="N23" s="38"/>
      <c r="O23" s="38"/>
      <c r="P23" s="38"/>
    </row>
    <row r="26" spans="1:16" x14ac:dyDescent="0.25">
      <c r="B26" s="78" t="s">
        <v>56</v>
      </c>
      <c r="C26" s="78"/>
      <c r="D26" s="78"/>
      <c r="F26" s="79" t="s">
        <v>57</v>
      </c>
      <c r="G26" s="78"/>
      <c r="H26" s="78"/>
      <c r="J26" s="78" t="s">
        <v>58</v>
      </c>
      <c r="K26" s="78"/>
      <c r="L26" s="78"/>
      <c r="N26" s="78" t="s">
        <v>59</v>
      </c>
      <c r="O26" s="78"/>
      <c r="P26" s="78"/>
    </row>
    <row r="27" spans="1:16" x14ac:dyDescent="0.25">
      <c r="B27" s="46"/>
      <c r="C27" s="46"/>
      <c r="D27" s="46" t="s">
        <v>48</v>
      </c>
      <c r="F27" s="46"/>
      <c r="G27" s="46"/>
      <c r="H27" s="46" t="s">
        <v>48</v>
      </c>
      <c r="J27" s="46"/>
      <c r="K27" s="46"/>
      <c r="L27" s="46" t="s">
        <v>48</v>
      </c>
      <c r="N27" s="46"/>
      <c r="O27" s="46"/>
      <c r="P27" s="46" t="s">
        <v>48</v>
      </c>
    </row>
    <row r="28" spans="1:16" x14ac:dyDescent="0.25">
      <c r="B28" s="46" t="s">
        <v>49</v>
      </c>
      <c r="C28" s="46" t="s">
        <v>50</v>
      </c>
      <c r="D28" s="46" t="s">
        <v>51</v>
      </c>
      <c r="F28" s="46" t="s">
        <v>49</v>
      </c>
      <c r="G28" s="46" t="s">
        <v>50</v>
      </c>
      <c r="H28" s="46" t="s">
        <v>51</v>
      </c>
      <c r="J28" s="46" t="s">
        <v>49</v>
      </c>
      <c r="K28" s="46" t="s">
        <v>50</v>
      </c>
      <c r="L28" s="46" t="s">
        <v>51</v>
      </c>
      <c r="N28" s="46" t="s">
        <v>49</v>
      </c>
      <c r="O28" s="46" t="s">
        <v>50</v>
      </c>
      <c r="P28" s="46" t="s">
        <v>51</v>
      </c>
    </row>
    <row r="29" spans="1:16" x14ac:dyDescent="0.25">
      <c r="B29" s="46" t="s">
        <v>52</v>
      </c>
      <c r="C29" s="46" t="s">
        <v>53</v>
      </c>
      <c r="D29" s="46" t="s">
        <v>54</v>
      </c>
      <c r="F29" s="46" t="s">
        <v>52</v>
      </c>
      <c r="G29" s="46" t="s">
        <v>53</v>
      </c>
      <c r="H29" s="46" t="s">
        <v>54</v>
      </c>
      <c r="J29" s="46" t="s">
        <v>52</v>
      </c>
      <c r="K29" s="46" t="s">
        <v>53</v>
      </c>
      <c r="L29" s="46" t="s">
        <v>54</v>
      </c>
      <c r="N29" s="46" t="s">
        <v>52</v>
      </c>
      <c r="O29" s="46" t="s">
        <v>53</v>
      </c>
      <c r="P29" s="46" t="s">
        <v>54</v>
      </c>
    </row>
    <row r="30" spans="1:16" x14ac:dyDescent="0.25">
      <c r="B30" s="54" t="s">
        <v>50</v>
      </c>
      <c r="C30" s="54" t="s">
        <v>55</v>
      </c>
      <c r="D30" s="54" t="s">
        <v>50</v>
      </c>
      <c r="F30" s="54" t="s">
        <v>50</v>
      </c>
      <c r="G30" s="54" t="s">
        <v>55</v>
      </c>
      <c r="H30" s="54" t="s">
        <v>50</v>
      </c>
      <c r="J30" s="54" t="s">
        <v>50</v>
      </c>
      <c r="K30" s="54" t="s">
        <v>55</v>
      </c>
      <c r="L30" s="54" t="s">
        <v>50</v>
      </c>
      <c r="N30" s="54" t="s">
        <v>50</v>
      </c>
      <c r="O30" s="54" t="s">
        <v>55</v>
      </c>
      <c r="P30" s="54" t="s">
        <v>50</v>
      </c>
    </row>
    <row r="31" spans="1:16" x14ac:dyDescent="0.25">
      <c r="A31" s="20">
        <f>A32-1</f>
        <v>1997</v>
      </c>
      <c r="B31" s="38"/>
      <c r="C31" s="38"/>
      <c r="D31" s="38"/>
      <c r="E31" s="20">
        <f>E32-1</f>
        <v>1997</v>
      </c>
      <c r="F31" s="38"/>
      <c r="G31" s="38"/>
      <c r="H31" s="38"/>
      <c r="I31" s="20">
        <f>I32-1</f>
        <v>1997</v>
      </c>
      <c r="J31" s="38"/>
      <c r="K31" s="38"/>
      <c r="L31" s="38"/>
      <c r="M31" s="20">
        <f>M32-1</f>
        <v>1997</v>
      </c>
      <c r="N31" s="38"/>
      <c r="O31" s="38"/>
      <c r="P31" s="38"/>
    </row>
    <row r="32" spans="1:16" x14ac:dyDescent="0.25">
      <c r="A32" s="20">
        <f>A33-1</f>
        <v>1998</v>
      </c>
      <c r="B32" s="38"/>
      <c r="C32" s="38"/>
      <c r="D32" s="38"/>
      <c r="E32" s="20">
        <f>E33-1</f>
        <v>1998</v>
      </c>
      <c r="F32" s="38"/>
      <c r="G32" s="38"/>
      <c r="H32" s="38"/>
      <c r="I32" s="20">
        <f>I33-1</f>
        <v>1998</v>
      </c>
      <c r="J32" s="38"/>
      <c r="K32" s="38"/>
      <c r="L32" s="38"/>
      <c r="M32" s="20">
        <f>M33-1</f>
        <v>1998</v>
      </c>
      <c r="N32" s="38"/>
      <c r="O32" s="38"/>
      <c r="P32" s="38"/>
    </row>
    <row r="33" spans="1:16" x14ac:dyDescent="0.25">
      <c r="A33" s="20">
        <f>YEAR(Accident_Year)</f>
        <v>1999</v>
      </c>
      <c r="B33" s="38"/>
      <c r="C33" s="38"/>
      <c r="D33" s="38"/>
      <c r="E33" s="20">
        <f>YEAR(Accident_Year)</f>
        <v>1999</v>
      </c>
      <c r="F33" s="38"/>
      <c r="G33" s="38"/>
      <c r="H33" s="38"/>
      <c r="I33" s="20">
        <f>YEAR(Accident_Year)</f>
        <v>1999</v>
      </c>
      <c r="J33" s="38"/>
      <c r="K33" s="38"/>
      <c r="L33" s="38"/>
      <c r="M33" s="20">
        <f>YEAR(Accident_Year)</f>
        <v>1999</v>
      </c>
      <c r="N33" s="38"/>
      <c r="O33" s="38"/>
      <c r="P33" s="38"/>
    </row>
    <row r="36" spans="1:16" x14ac:dyDescent="0.25">
      <c r="A36" t="str">
        <f>'General Information'!$A$41</f>
        <v>Contact: Rates, Forms, and Provider Networks | 360-725-7111 | RFHelpDesk@oic.wa.gov</v>
      </c>
      <c r="C36" s="1"/>
      <c r="P36" s="1" t="str">
        <f>'General Information'!$G$41</f>
        <v xml:space="preserve">Rev. 03-25-2024 </v>
      </c>
    </row>
  </sheetData>
  <sheetProtection sheet="1" objects="1" scenarios="1" selectLockedCells="1"/>
  <mergeCells count="13">
    <mergeCell ref="A3:G3"/>
    <mergeCell ref="A2:G2"/>
    <mergeCell ref="B26:D26"/>
    <mergeCell ref="F26:H26"/>
    <mergeCell ref="J26:L26"/>
    <mergeCell ref="D11:E11"/>
    <mergeCell ref="B13:P13"/>
    <mergeCell ref="B14:P14"/>
    <mergeCell ref="N26:P26"/>
    <mergeCell ref="B16:D16"/>
    <mergeCell ref="F16:H16"/>
    <mergeCell ref="N16:P16"/>
    <mergeCell ref="J16:L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B536-D9CA-420A-B221-A78CD1AAAC39}">
  <dimension ref="A1:I37"/>
  <sheetViews>
    <sheetView showGridLines="0" zoomScaleNormal="100" workbookViewId="0">
      <selection activeCell="B20" sqref="B20"/>
    </sheetView>
  </sheetViews>
  <sheetFormatPr defaultRowHeight="13.5" customHeight="1" x14ac:dyDescent="0.25"/>
  <cols>
    <col min="2" max="2" width="9.5703125" bestFit="1" customWidth="1"/>
    <col min="3" max="5" width="17.42578125" customWidth="1"/>
    <col min="6" max="6" width="12.85546875" customWidth="1"/>
  </cols>
  <sheetData>
    <row r="1" spans="1:9" ht="49.15" customHeight="1" x14ac:dyDescent="0.25">
      <c r="I1" s="2"/>
    </row>
    <row r="2" spans="1:9" ht="33" customHeight="1" x14ac:dyDescent="0.7">
      <c r="A2" s="82" t="s">
        <v>0</v>
      </c>
      <c r="B2" s="82"/>
      <c r="C2" s="82"/>
      <c r="D2" s="82"/>
      <c r="E2" s="82"/>
      <c r="F2" s="82"/>
      <c r="G2" s="82"/>
    </row>
    <row r="3" spans="1:9" ht="13.5" customHeight="1" x14ac:dyDescent="0.25">
      <c r="A3" s="59" t="s">
        <v>1</v>
      </c>
      <c r="B3" s="60"/>
      <c r="C3" s="60"/>
      <c r="D3" s="60"/>
      <c r="E3" s="60"/>
      <c r="F3" s="61"/>
    </row>
    <row r="4" spans="1:9" ht="13.5" customHeight="1" x14ac:dyDescent="0.25">
      <c r="A4" s="83" t="s">
        <v>60</v>
      </c>
      <c r="B4" s="62"/>
      <c r="C4" s="62"/>
      <c r="D4" s="62"/>
      <c r="E4" s="62"/>
      <c r="F4" s="63"/>
    </row>
    <row r="5" spans="1:9" ht="15" x14ac:dyDescent="0.25">
      <c r="A5" s="83"/>
      <c r="B5" s="62"/>
      <c r="C5" s="62"/>
      <c r="D5" s="62"/>
      <c r="E5" s="62"/>
      <c r="F5" s="63"/>
    </row>
    <row r="6" spans="1:9" ht="15" x14ac:dyDescent="0.25">
      <c r="A6" s="52"/>
      <c r="B6" s="47"/>
      <c r="C6" s="47"/>
      <c r="D6" s="47"/>
      <c r="E6" s="47"/>
      <c r="F6" s="48"/>
    </row>
    <row r="7" spans="1:9" ht="15" customHeight="1" x14ac:dyDescent="0.25">
      <c r="A7" s="83" t="s">
        <v>24</v>
      </c>
      <c r="B7" s="62"/>
      <c r="C7" s="62"/>
      <c r="D7" s="62"/>
      <c r="E7" s="62"/>
      <c r="F7" s="63"/>
    </row>
    <row r="8" spans="1:9" ht="15" x14ac:dyDescent="0.25">
      <c r="A8" s="84"/>
      <c r="B8" s="64"/>
      <c r="C8" s="64"/>
      <c r="D8" s="64"/>
      <c r="E8" s="64"/>
      <c r="F8" s="65"/>
    </row>
    <row r="11" spans="1:9" ht="13.5" customHeight="1" x14ac:dyDescent="0.25">
      <c r="B11" s="57" t="str">
        <f>Company_Name</f>
        <v>XYZ Company</v>
      </c>
      <c r="C11" s="57"/>
      <c r="D11" s="57"/>
      <c r="E11" s="57"/>
      <c r="F11" s="57"/>
    </row>
    <row r="12" spans="1:9" ht="13.5" customHeight="1" x14ac:dyDescent="0.25">
      <c r="B12" s="57" t="s">
        <v>61</v>
      </c>
      <c r="C12" s="57"/>
      <c r="D12" s="57"/>
      <c r="E12" s="57"/>
      <c r="F12" s="57"/>
    </row>
    <row r="14" spans="1:9" ht="13.5" customHeight="1" x14ac:dyDescent="0.25">
      <c r="B14" s="57" t="s">
        <v>62</v>
      </c>
      <c r="C14" s="57"/>
      <c r="D14" s="57"/>
      <c r="E14" s="57"/>
      <c r="F14" s="57"/>
    </row>
    <row r="16" spans="1:9" ht="13.5" customHeight="1" x14ac:dyDescent="0.25">
      <c r="B16" s="21" t="s">
        <v>63</v>
      </c>
      <c r="C16" s="21" t="s">
        <v>64</v>
      </c>
      <c r="D16" s="21" t="s">
        <v>64</v>
      </c>
      <c r="E16" s="21" t="s">
        <v>64</v>
      </c>
      <c r="F16" s="21" t="s">
        <v>65</v>
      </c>
    </row>
    <row r="17" spans="2:6" ht="13.5" customHeight="1" x14ac:dyDescent="0.25">
      <c r="B17" s="22" t="s">
        <v>66</v>
      </c>
      <c r="C17" s="22" t="s">
        <v>67</v>
      </c>
      <c r="D17" s="22" t="s">
        <v>68</v>
      </c>
      <c r="E17" s="22" t="s">
        <v>65</v>
      </c>
      <c r="F17" s="22" t="s">
        <v>55</v>
      </c>
    </row>
    <row r="20" spans="2:6" ht="13.5" customHeight="1" x14ac:dyDescent="0.25">
      <c r="B20" s="39">
        <f t="shared" ref="B20:B22" si="0">B21-1</f>
        <v>1995</v>
      </c>
      <c r="C20" s="40">
        <v>6463000000</v>
      </c>
      <c r="D20" s="40">
        <v>323000000</v>
      </c>
      <c r="E20" s="40">
        <v>1000000000</v>
      </c>
      <c r="F20" s="31">
        <f t="shared" ref="F20:F24" si="1">IF(ISBLANK(E20),"",1+E20/(C20+D20))</f>
        <v>1.1473622163277335</v>
      </c>
    </row>
    <row r="21" spans="2:6" ht="13.5" customHeight="1" x14ac:dyDescent="0.25">
      <c r="B21" s="39">
        <f t="shared" si="0"/>
        <v>1996</v>
      </c>
      <c r="C21" s="40">
        <v>6463000000</v>
      </c>
      <c r="D21" s="40">
        <v>323000000</v>
      </c>
      <c r="E21" s="40">
        <v>1010000000</v>
      </c>
      <c r="F21" s="15">
        <f t="shared" si="1"/>
        <v>1.1488358384910109</v>
      </c>
    </row>
    <row r="22" spans="2:6" ht="13.5" customHeight="1" x14ac:dyDescent="0.25">
      <c r="B22" s="39">
        <f t="shared" si="0"/>
        <v>1997</v>
      </c>
      <c r="C22" s="40">
        <v>6463000000</v>
      </c>
      <c r="D22" s="40">
        <v>320000000</v>
      </c>
      <c r="E22" s="40">
        <v>1020000000</v>
      </c>
      <c r="F22" s="15">
        <f t="shared" si="1"/>
        <v>1.1503759398496241</v>
      </c>
    </row>
    <row r="23" spans="2:6" ht="13.5" customHeight="1" x14ac:dyDescent="0.25">
      <c r="B23" s="39">
        <f>B24-1</f>
        <v>1998</v>
      </c>
      <c r="C23" s="40">
        <v>6463000000</v>
      </c>
      <c r="D23" s="40">
        <v>322000000</v>
      </c>
      <c r="E23" s="40">
        <v>1030000000</v>
      </c>
      <c r="F23" s="15">
        <f t="shared" si="1"/>
        <v>1.1518054532056006</v>
      </c>
    </row>
    <row r="24" spans="2:6" ht="13.5" customHeight="1" x14ac:dyDescent="0.25">
      <c r="B24" s="39">
        <v>1999</v>
      </c>
      <c r="C24" s="40">
        <v>6463000000</v>
      </c>
      <c r="D24" s="40">
        <v>321000000</v>
      </c>
      <c r="E24" s="40">
        <v>1040000000</v>
      </c>
      <c r="F24" s="15">
        <f t="shared" si="1"/>
        <v>1.1533018867924527</v>
      </c>
    </row>
    <row r="25" spans="2:6" ht="13.5" customHeight="1" x14ac:dyDescent="0.25">
      <c r="F25" s="14"/>
    </row>
    <row r="26" spans="2:6" ht="13.5" customHeight="1" x14ac:dyDescent="0.25">
      <c r="B26" s="57" t="s">
        <v>69</v>
      </c>
      <c r="C26" s="57"/>
      <c r="D26" s="57"/>
      <c r="E26" s="57"/>
      <c r="F26" s="57"/>
    </row>
    <row r="27" spans="2:6" ht="13.5" customHeight="1" x14ac:dyDescent="0.25">
      <c r="F27" s="14"/>
    </row>
    <row r="28" spans="2:6" ht="13.5" customHeight="1" x14ac:dyDescent="0.25">
      <c r="B28" s="21" t="s">
        <v>63</v>
      </c>
      <c r="C28" s="21" t="s">
        <v>64</v>
      </c>
      <c r="D28" s="21" t="s">
        <v>64</v>
      </c>
      <c r="E28" s="21" t="s">
        <v>64</v>
      </c>
      <c r="F28" s="23" t="s">
        <v>65</v>
      </c>
    </row>
    <row r="29" spans="2:6" ht="13.5" customHeight="1" x14ac:dyDescent="0.25">
      <c r="B29" s="22" t="s">
        <v>66</v>
      </c>
      <c r="C29" s="22" t="s">
        <v>67</v>
      </c>
      <c r="D29" s="22" t="s">
        <v>68</v>
      </c>
      <c r="E29" s="22" t="s">
        <v>65</v>
      </c>
      <c r="F29" s="24" t="s">
        <v>55</v>
      </c>
    </row>
    <row r="30" spans="2:6" ht="13.5" customHeight="1" x14ac:dyDescent="0.25">
      <c r="F30" s="14"/>
    </row>
    <row r="31" spans="2:6" ht="13.5" customHeight="1" x14ac:dyDescent="0.25">
      <c r="B31" s="39"/>
      <c r="C31" s="40"/>
      <c r="D31" s="40"/>
      <c r="E31" s="40"/>
      <c r="F31" s="15" t="str">
        <f>IF(ISBLANK(E31),"",1+E31/(C31+D31))</f>
        <v/>
      </c>
    </row>
    <row r="32" spans="2:6" ht="13.5" customHeight="1" x14ac:dyDescent="0.25">
      <c r="B32" s="39"/>
      <c r="C32" s="40"/>
      <c r="D32" s="40"/>
      <c r="E32" s="40"/>
      <c r="F32" s="15" t="str">
        <f t="shared" ref="F32:F35" si="2">IF(ISBLANK(E32),"",1+E32/(C32+D32))</f>
        <v/>
      </c>
    </row>
    <row r="33" spans="1:8" ht="13.5" customHeight="1" x14ac:dyDescent="0.25">
      <c r="B33" s="39"/>
      <c r="C33" s="40"/>
      <c r="D33" s="40"/>
      <c r="E33" s="40"/>
      <c r="F33" s="15" t="str">
        <f t="shared" si="2"/>
        <v/>
      </c>
    </row>
    <row r="34" spans="1:8" ht="13.5" customHeight="1" x14ac:dyDescent="0.25">
      <c r="B34" s="39"/>
      <c r="C34" s="40"/>
      <c r="D34" s="40"/>
      <c r="E34" s="40"/>
      <c r="F34" s="15" t="str">
        <f t="shared" si="2"/>
        <v/>
      </c>
    </row>
    <row r="35" spans="1:8" ht="13.5" customHeight="1" x14ac:dyDescent="0.25">
      <c r="B35" s="39"/>
      <c r="C35" s="40"/>
      <c r="D35" s="40"/>
      <c r="E35" s="40"/>
      <c r="F35" s="15" t="str">
        <f t="shared" si="2"/>
        <v/>
      </c>
    </row>
    <row r="37" spans="1:8" ht="13.5" customHeight="1" x14ac:dyDescent="0.25">
      <c r="A37" t="str">
        <f>'General Information'!$A$41</f>
        <v>Contact: Rates, Forms, and Provider Networks | 360-725-7111 | RFHelpDesk@oic.wa.gov</v>
      </c>
      <c r="D37" s="1"/>
      <c r="H37" s="1" t="str">
        <f>'General Information'!$G$41</f>
        <v xml:space="preserve">Rev. 03-25-2024 </v>
      </c>
    </row>
  </sheetData>
  <sheetProtection sheet="1" selectLockedCells="1"/>
  <mergeCells count="8">
    <mergeCell ref="A2:G2"/>
    <mergeCell ref="A7:F8"/>
    <mergeCell ref="A3:F3"/>
    <mergeCell ref="A4:F5"/>
    <mergeCell ref="B26:F26"/>
    <mergeCell ref="B11:F11"/>
    <mergeCell ref="B12:F12"/>
    <mergeCell ref="B14:F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A78AC-56C7-416B-B5B0-10DA70CB1E3C}">
  <sheetPr>
    <pageSetUpPr fitToPage="1"/>
  </sheetPr>
  <dimension ref="A1:Z59"/>
  <sheetViews>
    <sheetView showGridLines="0" zoomScaleNormal="100" zoomScalePageLayoutView="55" workbookViewId="0">
      <selection activeCell="B17" sqref="B17:C17"/>
    </sheetView>
  </sheetViews>
  <sheetFormatPr defaultRowHeight="15" customHeight="1" x14ac:dyDescent="0.25"/>
  <cols>
    <col min="2" max="2" width="17.85546875" bestFit="1" customWidth="1"/>
    <col min="4" max="4" width="10.7109375" bestFit="1" customWidth="1"/>
    <col min="6" max="6" width="9.140625" customWidth="1"/>
  </cols>
  <sheetData>
    <row r="1" spans="1:15" ht="49.15" customHeight="1" x14ac:dyDescent="0.25">
      <c r="I1" s="2"/>
    </row>
    <row r="2" spans="1:15" ht="33" customHeight="1" x14ac:dyDescent="0.7">
      <c r="A2" s="55" t="s">
        <v>0</v>
      </c>
      <c r="B2" s="55"/>
      <c r="C2" s="55"/>
      <c r="D2" s="55"/>
      <c r="E2" s="55"/>
      <c r="F2" s="55"/>
      <c r="G2" s="55"/>
      <c r="H2" s="55"/>
      <c r="I2" s="55"/>
      <c r="J2" s="55"/>
      <c r="K2" s="55"/>
      <c r="L2" s="55"/>
      <c r="M2" s="55"/>
      <c r="N2" s="55"/>
      <c r="O2" s="55"/>
    </row>
    <row r="3" spans="1:15" ht="15" customHeight="1" x14ac:dyDescent="0.25">
      <c r="A3" s="59" t="s">
        <v>1</v>
      </c>
      <c r="B3" s="60"/>
      <c r="C3" s="60"/>
      <c r="D3" s="60"/>
      <c r="E3" s="60"/>
      <c r="F3" s="60"/>
      <c r="G3" s="60"/>
      <c r="H3" s="60"/>
      <c r="I3" s="60"/>
      <c r="J3" s="60"/>
      <c r="K3" s="60"/>
      <c r="L3" s="60"/>
      <c r="M3" s="60"/>
      <c r="N3" s="60"/>
      <c r="O3" s="61"/>
    </row>
    <row r="4" spans="1:15" ht="15" customHeight="1" x14ac:dyDescent="0.25">
      <c r="A4" s="7" t="s">
        <v>35</v>
      </c>
      <c r="B4" s="5"/>
      <c r="C4" s="5"/>
      <c r="D4" s="5"/>
      <c r="E4" s="5"/>
      <c r="F4" s="5"/>
      <c r="G4" s="5"/>
      <c r="H4" s="5"/>
      <c r="I4" s="5"/>
      <c r="J4" s="5"/>
      <c r="K4" s="5"/>
      <c r="L4" s="5"/>
      <c r="M4" s="5"/>
      <c r="N4" s="5"/>
      <c r="O4" s="6"/>
    </row>
    <row r="5" spans="1:15" x14ac:dyDescent="0.25">
      <c r="A5" s="49" t="s">
        <v>70</v>
      </c>
      <c r="B5" s="5"/>
      <c r="C5" s="5"/>
      <c r="D5" s="5"/>
      <c r="E5" s="5"/>
      <c r="F5" s="5"/>
      <c r="G5" s="5"/>
      <c r="H5" s="5"/>
      <c r="I5" s="5"/>
      <c r="J5" s="5"/>
      <c r="K5" s="5"/>
      <c r="L5" s="5"/>
      <c r="M5" s="5"/>
      <c r="N5" s="5"/>
      <c r="O5" s="6"/>
    </row>
    <row r="6" spans="1:15" x14ac:dyDescent="0.25">
      <c r="A6" s="49" t="s">
        <v>71</v>
      </c>
      <c r="B6" s="11"/>
      <c r="C6" s="5"/>
      <c r="D6" s="5"/>
      <c r="E6" s="5"/>
      <c r="F6" s="5"/>
      <c r="G6" s="5"/>
      <c r="H6" s="5"/>
      <c r="I6" s="5"/>
      <c r="J6" s="5"/>
      <c r="K6" s="5"/>
      <c r="L6" s="5"/>
      <c r="M6" s="5"/>
      <c r="N6" s="5"/>
      <c r="O6" s="6"/>
    </row>
    <row r="7" spans="1:15" x14ac:dyDescent="0.25">
      <c r="A7" s="49" t="s">
        <v>72</v>
      </c>
      <c r="B7" s="11"/>
      <c r="C7" s="5"/>
      <c r="D7" s="5"/>
      <c r="E7" s="5"/>
      <c r="F7" s="5"/>
      <c r="G7" s="5"/>
      <c r="H7" s="5"/>
      <c r="I7" s="5"/>
      <c r="J7" s="5"/>
      <c r="K7" s="5"/>
      <c r="L7" s="5"/>
      <c r="M7" s="5"/>
      <c r="N7" s="5"/>
      <c r="O7" s="6"/>
    </row>
    <row r="8" spans="1:15" x14ac:dyDescent="0.25">
      <c r="A8" s="49"/>
      <c r="B8" s="11"/>
      <c r="C8" s="5"/>
      <c r="D8" s="5"/>
      <c r="E8" s="5"/>
      <c r="F8" s="5"/>
      <c r="G8" s="5"/>
      <c r="H8" s="5"/>
      <c r="I8" s="5"/>
      <c r="J8" s="5"/>
      <c r="K8" s="5"/>
      <c r="L8" s="5"/>
      <c r="M8" s="5"/>
      <c r="N8" s="5"/>
      <c r="O8" s="6"/>
    </row>
    <row r="9" spans="1:15" x14ac:dyDescent="0.25">
      <c r="A9" s="12" t="s">
        <v>73</v>
      </c>
      <c r="B9" s="11"/>
      <c r="C9" s="5"/>
      <c r="D9" s="5"/>
      <c r="E9" s="5"/>
      <c r="F9" s="5"/>
      <c r="G9" s="5"/>
      <c r="H9" s="5"/>
      <c r="I9" s="5"/>
      <c r="J9" s="5"/>
      <c r="K9" s="5"/>
      <c r="L9" s="5"/>
      <c r="M9" s="5"/>
      <c r="N9" s="5"/>
      <c r="O9" s="6"/>
    </row>
    <row r="10" spans="1:15" ht="15" customHeight="1" x14ac:dyDescent="0.25">
      <c r="A10" s="7" t="s">
        <v>74</v>
      </c>
      <c r="B10" s="5"/>
      <c r="C10" s="5"/>
      <c r="D10" s="5"/>
      <c r="E10" s="5"/>
      <c r="F10" s="5"/>
      <c r="G10" s="5"/>
      <c r="H10" s="5"/>
      <c r="I10" s="5"/>
      <c r="J10" s="5"/>
      <c r="K10" s="5"/>
      <c r="L10" s="5"/>
      <c r="M10" s="5"/>
      <c r="N10" s="5"/>
      <c r="O10" s="6"/>
    </row>
    <row r="11" spans="1:15" ht="15" customHeight="1" x14ac:dyDescent="0.25">
      <c r="A11" s="7" t="s">
        <v>40</v>
      </c>
      <c r="B11" s="5"/>
      <c r="C11" s="5"/>
      <c r="D11" s="5"/>
      <c r="E11" s="5"/>
      <c r="F11" s="5"/>
      <c r="G11" s="5"/>
      <c r="H11" s="5"/>
      <c r="I11" s="5"/>
      <c r="J11" s="5"/>
      <c r="K11" s="5"/>
      <c r="L11" s="5"/>
      <c r="M11" s="5"/>
      <c r="N11" s="5"/>
      <c r="O11" s="6"/>
    </row>
    <row r="12" spans="1:15" ht="15" customHeight="1" x14ac:dyDescent="0.25">
      <c r="A12" s="8" t="s">
        <v>75</v>
      </c>
      <c r="B12" s="9"/>
      <c r="C12" s="9"/>
      <c r="D12" s="9"/>
      <c r="E12" s="9"/>
      <c r="F12" s="9"/>
      <c r="G12" s="9"/>
      <c r="H12" s="9"/>
      <c r="I12" s="9"/>
      <c r="J12" s="9"/>
      <c r="K12" s="9"/>
      <c r="L12" s="9"/>
      <c r="M12" s="9"/>
      <c r="N12" s="9"/>
      <c r="O12" s="10"/>
    </row>
    <row r="14" spans="1:15" x14ac:dyDescent="0.25"/>
    <row r="15" spans="1:15" x14ac:dyDescent="0.25">
      <c r="B15" s="57" t="s">
        <v>76</v>
      </c>
      <c r="C15" s="57"/>
      <c r="E15" s="88" t="s">
        <v>77</v>
      </c>
      <c r="F15" s="88"/>
      <c r="G15" s="88"/>
      <c r="H15" s="88"/>
      <c r="I15" s="88"/>
    </row>
    <row r="16" spans="1:15" ht="15.75" thickBot="1" x14ac:dyDescent="0.3">
      <c r="B16" s="87" t="s">
        <v>78</v>
      </c>
      <c r="C16" s="87"/>
    </row>
    <row r="17" spans="2:26" ht="15.75" thickBot="1" x14ac:dyDescent="0.3">
      <c r="B17" s="80"/>
      <c r="C17" s="81"/>
      <c r="H17" s="1" t="s">
        <v>44</v>
      </c>
      <c r="I17" s="43"/>
    </row>
    <row r="18" spans="2:26" x14ac:dyDescent="0.25">
      <c r="H18" s="1" t="s">
        <v>45</v>
      </c>
      <c r="I18" s="44"/>
    </row>
    <row r="19" spans="2:26" x14ac:dyDescent="0.25">
      <c r="H19" s="1" t="s">
        <v>47</v>
      </c>
      <c r="I19" s="44"/>
    </row>
    <row r="20" spans="2:26" x14ac:dyDescent="0.25">
      <c r="H20" s="1" t="s">
        <v>46</v>
      </c>
      <c r="I20" s="44"/>
    </row>
    <row r="21" spans="2:26" x14ac:dyDescent="0.25">
      <c r="H21" s="1" t="s">
        <v>56</v>
      </c>
      <c r="I21" s="44"/>
    </row>
    <row r="22" spans="2:26" x14ac:dyDescent="0.25">
      <c r="H22" s="1" t="s">
        <v>57</v>
      </c>
      <c r="I22" s="44"/>
    </row>
    <row r="23" spans="2:26" x14ac:dyDescent="0.25">
      <c r="H23" s="1" t="s">
        <v>58</v>
      </c>
      <c r="I23" s="44"/>
    </row>
    <row r="24" spans="2:26" ht="15.75" thickBot="1" x14ac:dyDescent="0.3">
      <c r="H24" s="1" t="s">
        <v>59</v>
      </c>
      <c r="I24" s="45"/>
    </row>
    <row r="25" spans="2:26" x14ac:dyDescent="0.25"/>
    <row r="27" spans="2:26" ht="15" customHeight="1" x14ac:dyDescent="0.25">
      <c r="C27" s="85" t="s">
        <v>44</v>
      </c>
      <c r="D27" s="85"/>
      <c r="E27" s="85"/>
      <c r="F27" s="85" t="s">
        <v>45</v>
      </c>
      <c r="G27" s="85"/>
      <c r="H27" s="85"/>
      <c r="I27" s="85" t="s">
        <v>47</v>
      </c>
      <c r="J27" s="85"/>
      <c r="K27" s="85"/>
      <c r="L27" s="85" t="s">
        <v>46</v>
      </c>
      <c r="M27" s="85"/>
      <c r="N27" s="85"/>
      <c r="O27" s="85" t="s">
        <v>56</v>
      </c>
      <c r="P27" s="85"/>
      <c r="Q27" s="85"/>
      <c r="R27" s="86" t="s">
        <v>57</v>
      </c>
      <c r="S27" s="85"/>
      <c r="T27" s="85"/>
      <c r="U27" s="85" t="s">
        <v>58</v>
      </c>
      <c r="V27" s="85"/>
      <c r="W27" s="85"/>
      <c r="X27" s="85" t="s">
        <v>59</v>
      </c>
      <c r="Y27" s="85"/>
      <c r="Z27" s="85"/>
    </row>
    <row r="28" spans="2:26" ht="15" customHeight="1" x14ac:dyDescent="0.25">
      <c r="B28" s="19" t="s">
        <v>79</v>
      </c>
      <c r="C28" s="53" t="s">
        <v>80</v>
      </c>
      <c r="D28" s="53" t="s">
        <v>81</v>
      </c>
      <c r="E28" s="53" t="s">
        <v>82</v>
      </c>
      <c r="F28" s="53" t="s">
        <v>80</v>
      </c>
      <c r="G28" s="53" t="s">
        <v>81</v>
      </c>
      <c r="H28" s="53" t="s">
        <v>82</v>
      </c>
      <c r="I28" s="53" t="s">
        <v>80</v>
      </c>
      <c r="J28" s="53" t="s">
        <v>81</v>
      </c>
      <c r="K28" s="53" t="s">
        <v>82</v>
      </c>
      <c r="L28" s="53" t="s">
        <v>80</v>
      </c>
      <c r="M28" s="53" t="s">
        <v>81</v>
      </c>
      <c r="N28" s="53" t="s">
        <v>82</v>
      </c>
      <c r="O28" s="53" t="s">
        <v>80</v>
      </c>
      <c r="P28" s="53" t="s">
        <v>81</v>
      </c>
      <c r="Q28" s="53" t="s">
        <v>82</v>
      </c>
      <c r="R28" s="53" t="s">
        <v>80</v>
      </c>
      <c r="S28" s="53" t="s">
        <v>81</v>
      </c>
      <c r="T28" s="53" t="s">
        <v>82</v>
      </c>
      <c r="U28" s="53" t="s">
        <v>80</v>
      </c>
      <c r="V28" s="53" t="s">
        <v>81</v>
      </c>
      <c r="W28" s="53" t="s">
        <v>82</v>
      </c>
      <c r="X28" s="53" t="s">
        <v>80</v>
      </c>
      <c r="Y28" s="53" t="s">
        <v>81</v>
      </c>
      <c r="Z28" s="53" t="s">
        <v>82</v>
      </c>
    </row>
    <row r="29" spans="2:26" ht="15" customHeight="1" x14ac:dyDescent="0.25">
      <c r="B29" s="41"/>
      <c r="C29" s="42"/>
      <c r="D29" s="38"/>
      <c r="E29" s="13" t="str">
        <f t="shared" ref="E29:E52" si="0">IF(ISBLANK(D29),"",C29/100*D29)</f>
        <v/>
      </c>
      <c r="F29" s="42"/>
      <c r="G29" s="38"/>
      <c r="H29" s="13" t="str">
        <f t="shared" ref="H29:H36" si="1">IF(ISBLANK(G29),"",F29/100*G29)</f>
        <v/>
      </c>
      <c r="I29" s="42"/>
      <c r="J29" s="38"/>
      <c r="K29" s="13" t="str">
        <f t="shared" ref="K29:K52" si="2">IF(ISBLANK(J29),"",I29/100*J29)</f>
        <v/>
      </c>
      <c r="L29" s="42"/>
      <c r="M29" s="38"/>
      <c r="N29" s="13" t="str">
        <f t="shared" ref="N29:N52" si="3">IF(ISBLANK(M29),"",L29/100*M29)</f>
        <v/>
      </c>
      <c r="O29" s="42"/>
      <c r="P29" s="38"/>
      <c r="Q29" s="13" t="str">
        <f t="shared" ref="Q29:Q52" si="4">IF(ISBLANK(P29),"",O29/100*P29)</f>
        <v/>
      </c>
      <c r="R29" s="42"/>
      <c r="S29" s="38"/>
      <c r="T29" s="13" t="str">
        <f t="shared" ref="T29:T52" si="5">IF(ISBLANK(S29),"",R29/100*S29)</f>
        <v/>
      </c>
      <c r="U29" s="42"/>
      <c r="V29" s="38"/>
      <c r="W29" s="13" t="str">
        <f t="shared" ref="W29:W52" si="6">IF(ISBLANK(V29),"",U29/100*V29)</f>
        <v/>
      </c>
      <c r="X29" s="42"/>
      <c r="Y29" s="38"/>
      <c r="Z29" s="13" t="str">
        <f t="shared" ref="Z29:Z52" si="7">IF(ISBLANK(Y29),"",X29/100*Y29)</f>
        <v/>
      </c>
    </row>
    <row r="30" spans="2:26" ht="15" customHeight="1" x14ac:dyDescent="0.25">
      <c r="B30" s="41"/>
      <c r="C30" s="42"/>
      <c r="D30" s="38"/>
      <c r="E30" s="13" t="str">
        <f t="shared" si="0"/>
        <v/>
      </c>
      <c r="F30" s="42"/>
      <c r="G30" s="38"/>
      <c r="H30" s="13" t="str">
        <f t="shared" si="1"/>
        <v/>
      </c>
      <c r="I30" s="42"/>
      <c r="J30" s="38"/>
      <c r="K30" s="13" t="str">
        <f t="shared" si="2"/>
        <v/>
      </c>
      <c r="L30" s="42"/>
      <c r="M30" s="38"/>
      <c r="N30" s="13" t="str">
        <f t="shared" si="3"/>
        <v/>
      </c>
      <c r="O30" s="42"/>
      <c r="P30" s="38"/>
      <c r="Q30" s="13" t="str">
        <f t="shared" si="4"/>
        <v/>
      </c>
      <c r="R30" s="42"/>
      <c r="S30" s="38"/>
      <c r="T30" s="13" t="str">
        <f t="shared" si="5"/>
        <v/>
      </c>
      <c r="U30" s="42"/>
      <c r="V30" s="38"/>
      <c r="W30" s="13" t="str">
        <f t="shared" si="6"/>
        <v/>
      </c>
      <c r="X30" s="42"/>
      <c r="Y30" s="38"/>
      <c r="Z30" s="13" t="str">
        <f t="shared" si="7"/>
        <v/>
      </c>
    </row>
    <row r="31" spans="2:26" ht="15" customHeight="1" x14ac:dyDescent="0.25">
      <c r="B31" s="41"/>
      <c r="C31" s="42"/>
      <c r="D31" s="38"/>
      <c r="E31" s="13" t="str">
        <f t="shared" si="0"/>
        <v/>
      </c>
      <c r="F31" s="42"/>
      <c r="G31" s="38"/>
      <c r="H31" s="13" t="str">
        <f t="shared" si="1"/>
        <v/>
      </c>
      <c r="I31" s="42"/>
      <c r="J31" s="38"/>
      <c r="K31" s="13" t="str">
        <f t="shared" si="2"/>
        <v/>
      </c>
      <c r="L31" s="42"/>
      <c r="M31" s="38"/>
      <c r="N31" s="13" t="str">
        <f t="shared" si="3"/>
        <v/>
      </c>
      <c r="O31" s="42"/>
      <c r="P31" s="38"/>
      <c r="Q31" s="13" t="str">
        <f t="shared" si="4"/>
        <v/>
      </c>
      <c r="R31" s="42"/>
      <c r="S31" s="38"/>
      <c r="T31" s="13" t="str">
        <f t="shared" si="5"/>
        <v/>
      </c>
      <c r="U31" s="42"/>
      <c r="V31" s="38"/>
      <c r="W31" s="13" t="str">
        <f t="shared" si="6"/>
        <v/>
      </c>
      <c r="X31" s="42"/>
      <c r="Y31" s="38"/>
      <c r="Z31" s="13" t="str">
        <f t="shared" si="7"/>
        <v/>
      </c>
    </row>
    <row r="32" spans="2:26" ht="15" customHeight="1" x14ac:dyDescent="0.25">
      <c r="B32" s="41"/>
      <c r="C32" s="42"/>
      <c r="D32" s="38"/>
      <c r="E32" s="13" t="str">
        <f t="shared" si="0"/>
        <v/>
      </c>
      <c r="F32" s="42"/>
      <c r="G32" s="38"/>
      <c r="H32" s="13" t="str">
        <f t="shared" si="1"/>
        <v/>
      </c>
      <c r="I32" s="42"/>
      <c r="J32" s="38"/>
      <c r="K32" s="13" t="str">
        <f t="shared" si="2"/>
        <v/>
      </c>
      <c r="L32" s="42"/>
      <c r="M32" s="38"/>
      <c r="N32" s="13" t="str">
        <f t="shared" si="3"/>
        <v/>
      </c>
      <c r="O32" s="42"/>
      <c r="P32" s="38"/>
      <c r="Q32" s="13" t="str">
        <f t="shared" si="4"/>
        <v/>
      </c>
      <c r="R32" s="42"/>
      <c r="S32" s="38"/>
      <c r="T32" s="13" t="str">
        <f t="shared" si="5"/>
        <v/>
      </c>
      <c r="U32" s="42"/>
      <c r="V32" s="38"/>
      <c r="W32" s="13" t="str">
        <f t="shared" si="6"/>
        <v/>
      </c>
      <c r="X32" s="42"/>
      <c r="Y32" s="38"/>
      <c r="Z32" s="13" t="str">
        <f t="shared" si="7"/>
        <v/>
      </c>
    </row>
    <row r="33" spans="2:26" ht="15" customHeight="1" x14ac:dyDescent="0.25">
      <c r="B33" s="41"/>
      <c r="C33" s="42"/>
      <c r="D33" s="38"/>
      <c r="E33" s="13" t="str">
        <f t="shared" si="0"/>
        <v/>
      </c>
      <c r="F33" s="42"/>
      <c r="G33" s="38"/>
      <c r="H33" s="13" t="str">
        <f t="shared" si="1"/>
        <v/>
      </c>
      <c r="I33" s="42"/>
      <c r="J33" s="38"/>
      <c r="K33" s="13" t="str">
        <f t="shared" si="2"/>
        <v/>
      </c>
      <c r="L33" s="42"/>
      <c r="M33" s="38"/>
      <c r="N33" s="13" t="str">
        <f t="shared" si="3"/>
        <v/>
      </c>
      <c r="O33" s="42"/>
      <c r="P33" s="38"/>
      <c r="Q33" s="13" t="str">
        <f t="shared" si="4"/>
        <v/>
      </c>
      <c r="R33" s="42"/>
      <c r="S33" s="38"/>
      <c r="T33" s="13" t="str">
        <f t="shared" si="5"/>
        <v/>
      </c>
      <c r="U33" s="42"/>
      <c r="V33" s="38"/>
      <c r="W33" s="13" t="str">
        <f t="shared" si="6"/>
        <v/>
      </c>
      <c r="X33" s="42"/>
      <c r="Y33" s="38"/>
      <c r="Z33" s="13" t="str">
        <f t="shared" si="7"/>
        <v/>
      </c>
    </row>
    <row r="34" spans="2:26" ht="15" customHeight="1" x14ac:dyDescent="0.25">
      <c r="B34" s="41"/>
      <c r="C34" s="42"/>
      <c r="D34" s="38"/>
      <c r="E34" s="13" t="str">
        <f t="shared" si="0"/>
        <v/>
      </c>
      <c r="F34" s="42"/>
      <c r="G34" s="38"/>
      <c r="H34" s="13" t="str">
        <f t="shared" si="1"/>
        <v/>
      </c>
      <c r="I34" s="42"/>
      <c r="J34" s="38"/>
      <c r="K34" s="13" t="str">
        <f t="shared" si="2"/>
        <v/>
      </c>
      <c r="L34" s="42"/>
      <c r="M34" s="38"/>
      <c r="N34" s="13" t="str">
        <f t="shared" si="3"/>
        <v/>
      </c>
      <c r="O34" s="42"/>
      <c r="P34" s="38"/>
      <c r="Q34" s="13" t="str">
        <f t="shared" si="4"/>
        <v/>
      </c>
      <c r="R34" s="42"/>
      <c r="S34" s="38"/>
      <c r="T34" s="13" t="str">
        <f t="shared" si="5"/>
        <v/>
      </c>
      <c r="U34" s="42"/>
      <c r="V34" s="38"/>
      <c r="W34" s="13" t="str">
        <f t="shared" si="6"/>
        <v/>
      </c>
      <c r="X34" s="42"/>
      <c r="Y34" s="38"/>
      <c r="Z34" s="13" t="str">
        <f t="shared" si="7"/>
        <v/>
      </c>
    </row>
    <row r="35" spans="2:26" ht="15" customHeight="1" x14ac:dyDescent="0.25">
      <c r="B35" s="41"/>
      <c r="C35" s="42"/>
      <c r="D35" s="38"/>
      <c r="E35" s="13" t="str">
        <f t="shared" si="0"/>
        <v/>
      </c>
      <c r="F35" s="42"/>
      <c r="G35" s="38"/>
      <c r="H35" s="13" t="str">
        <f t="shared" si="1"/>
        <v/>
      </c>
      <c r="I35" s="42"/>
      <c r="J35" s="38"/>
      <c r="K35" s="13" t="str">
        <f t="shared" si="2"/>
        <v/>
      </c>
      <c r="L35" s="42"/>
      <c r="M35" s="38"/>
      <c r="N35" s="13" t="str">
        <f t="shared" si="3"/>
        <v/>
      </c>
      <c r="O35" s="42"/>
      <c r="P35" s="38"/>
      <c r="Q35" s="13" t="str">
        <f t="shared" si="4"/>
        <v/>
      </c>
      <c r="R35" s="42"/>
      <c r="S35" s="38"/>
      <c r="T35" s="13" t="str">
        <f t="shared" si="5"/>
        <v/>
      </c>
      <c r="U35" s="42"/>
      <c r="V35" s="38"/>
      <c r="W35" s="13" t="str">
        <f t="shared" si="6"/>
        <v/>
      </c>
      <c r="X35" s="42"/>
      <c r="Y35" s="38"/>
      <c r="Z35" s="13" t="str">
        <f t="shared" si="7"/>
        <v/>
      </c>
    </row>
    <row r="36" spans="2:26" ht="15" customHeight="1" x14ac:dyDescent="0.25">
      <c r="B36" s="41"/>
      <c r="C36" s="42"/>
      <c r="D36" s="38"/>
      <c r="E36" s="13" t="str">
        <f t="shared" si="0"/>
        <v/>
      </c>
      <c r="F36" s="42"/>
      <c r="G36" s="38"/>
      <c r="H36" s="13" t="str">
        <f t="shared" si="1"/>
        <v/>
      </c>
      <c r="I36" s="42"/>
      <c r="J36" s="38"/>
      <c r="K36" s="13" t="str">
        <f t="shared" si="2"/>
        <v/>
      </c>
      <c r="L36" s="42"/>
      <c r="M36" s="38"/>
      <c r="N36" s="13" t="str">
        <f t="shared" si="3"/>
        <v/>
      </c>
      <c r="O36" s="42"/>
      <c r="P36" s="38"/>
      <c r="Q36" s="13" t="str">
        <f t="shared" si="4"/>
        <v/>
      </c>
      <c r="R36" s="42"/>
      <c r="S36" s="38"/>
      <c r="T36" s="13" t="str">
        <f t="shared" si="5"/>
        <v/>
      </c>
      <c r="U36" s="42"/>
      <c r="V36" s="38"/>
      <c r="W36" s="13" t="str">
        <f t="shared" si="6"/>
        <v/>
      </c>
      <c r="X36" s="42"/>
      <c r="Y36" s="38"/>
      <c r="Z36" s="13" t="str">
        <f t="shared" si="7"/>
        <v/>
      </c>
    </row>
    <row r="37" spans="2:26" ht="15" customHeight="1" x14ac:dyDescent="0.25">
      <c r="B37" s="41">
        <f t="shared" ref="B37:B50" si="8">B38-365/4</f>
        <v>43922.25</v>
      </c>
      <c r="C37" s="42">
        <v>0.75680000000000003</v>
      </c>
      <c r="D37" s="38">
        <v>20291</v>
      </c>
      <c r="E37" s="13">
        <f t="shared" si="0"/>
        <v>153.562288</v>
      </c>
      <c r="F37" s="42"/>
      <c r="G37" s="38"/>
      <c r="H37" s="13" t="str">
        <f t="shared" ref="H37:H51" si="9">IF(ISBLANK(G37),"",F37/100*G37)</f>
        <v/>
      </c>
      <c r="I37" s="42"/>
      <c r="J37" s="38"/>
      <c r="K37" s="13" t="str">
        <f t="shared" si="2"/>
        <v/>
      </c>
      <c r="L37" s="42"/>
      <c r="M37" s="38"/>
      <c r="N37" s="13" t="str">
        <f t="shared" si="3"/>
        <v/>
      </c>
      <c r="O37" s="42"/>
      <c r="P37" s="38"/>
      <c r="Q37" s="13" t="str">
        <f t="shared" si="4"/>
        <v/>
      </c>
      <c r="R37" s="42"/>
      <c r="S37" s="38"/>
      <c r="T37" s="13" t="str">
        <f t="shared" si="5"/>
        <v/>
      </c>
      <c r="U37" s="42"/>
      <c r="V37" s="38"/>
      <c r="W37" s="13" t="str">
        <f t="shared" si="6"/>
        <v/>
      </c>
      <c r="X37" s="42"/>
      <c r="Y37" s="38"/>
      <c r="Z37" s="13" t="str">
        <f t="shared" si="7"/>
        <v/>
      </c>
    </row>
    <row r="38" spans="2:26" ht="15" customHeight="1" x14ac:dyDescent="0.25">
      <c r="B38" s="41">
        <f t="shared" si="8"/>
        <v>44013.5</v>
      </c>
      <c r="C38" s="42">
        <v>0.78500000000000003</v>
      </c>
      <c r="D38" s="38">
        <v>21214</v>
      </c>
      <c r="E38" s="13">
        <f t="shared" si="0"/>
        <v>166.52990000000003</v>
      </c>
      <c r="F38" s="42"/>
      <c r="G38" s="38"/>
      <c r="H38" s="13" t="str">
        <f t="shared" si="9"/>
        <v/>
      </c>
      <c r="I38" s="42"/>
      <c r="J38" s="38"/>
      <c r="K38" s="13" t="str">
        <f t="shared" si="2"/>
        <v/>
      </c>
      <c r="L38" s="42"/>
      <c r="M38" s="38"/>
      <c r="N38" s="13" t="str">
        <f t="shared" si="3"/>
        <v/>
      </c>
      <c r="O38" s="42"/>
      <c r="P38" s="38"/>
      <c r="Q38" s="13" t="str">
        <f t="shared" si="4"/>
        <v/>
      </c>
      <c r="R38" s="42"/>
      <c r="S38" s="38"/>
      <c r="T38" s="13" t="str">
        <f t="shared" si="5"/>
        <v/>
      </c>
      <c r="U38" s="42"/>
      <c r="V38" s="38"/>
      <c r="W38" s="13" t="str">
        <f t="shared" si="6"/>
        <v/>
      </c>
      <c r="X38" s="42"/>
      <c r="Y38" s="38"/>
      <c r="Z38" s="13" t="str">
        <f t="shared" si="7"/>
        <v/>
      </c>
    </row>
    <row r="39" spans="2:26" ht="15" customHeight="1" x14ac:dyDescent="0.25">
      <c r="B39" s="41">
        <f t="shared" si="8"/>
        <v>44104.75</v>
      </c>
      <c r="C39" s="42">
        <v>0.83009999999999995</v>
      </c>
      <c r="D39" s="38">
        <v>22062</v>
      </c>
      <c r="E39" s="13">
        <f t="shared" si="0"/>
        <v>183.13666199999997</v>
      </c>
      <c r="F39" s="42"/>
      <c r="G39" s="38"/>
      <c r="H39" s="13" t="str">
        <f t="shared" si="9"/>
        <v/>
      </c>
      <c r="I39" s="42"/>
      <c r="J39" s="38"/>
      <c r="K39" s="13" t="str">
        <f t="shared" si="2"/>
        <v/>
      </c>
      <c r="L39" s="42"/>
      <c r="M39" s="38"/>
      <c r="N39" s="13" t="str">
        <f t="shared" si="3"/>
        <v/>
      </c>
      <c r="O39" s="42"/>
      <c r="P39" s="38"/>
      <c r="Q39" s="13" t="str">
        <f t="shared" si="4"/>
        <v/>
      </c>
      <c r="R39" s="42"/>
      <c r="S39" s="38"/>
      <c r="T39" s="13" t="str">
        <f t="shared" si="5"/>
        <v/>
      </c>
      <c r="U39" s="42"/>
      <c r="V39" s="38"/>
      <c r="W39" s="13" t="str">
        <f t="shared" si="6"/>
        <v/>
      </c>
      <c r="X39" s="42"/>
      <c r="Y39" s="38"/>
      <c r="Z39" s="13" t="str">
        <f t="shared" si="7"/>
        <v/>
      </c>
    </row>
    <row r="40" spans="2:26" ht="15" customHeight="1" x14ac:dyDescent="0.25">
      <c r="B40" s="41">
        <f t="shared" si="8"/>
        <v>44196</v>
      </c>
      <c r="C40" s="42">
        <v>0.86950000000000005</v>
      </c>
      <c r="D40" s="38">
        <v>22465</v>
      </c>
      <c r="E40" s="13">
        <f t="shared" si="0"/>
        <v>195.33317500000004</v>
      </c>
      <c r="F40" s="42"/>
      <c r="G40" s="38"/>
      <c r="H40" s="13" t="str">
        <f t="shared" si="9"/>
        <v/>
      </c>
      <c r="I40" s="42"/>
      <c r="J40" s="38"/>
      <c r="K40" s="13" t="str">
        <f t="shared" si="2"/>
        <v/>
      </c>
      <c r="L40" s="42"/>
      <c r="M40" s="38"/>
      <c r="N40" s="13" t="str">
        <f t="shared" si="3"/>
        <v/>
      </c>
      <c r="O40" s="42"/>
      <c r="P40" s="38"/>
      <c r="Q40" s="13" t="str">
        <f t="shared" si="4"/>
        <v/>
      </c>
      <c r="R40" s="42"/>
      <c r="S40" s="38"/>
      <c r="T40" s="13" t="str">
        <f t="shared" si="5"/>
        <v/>
      </c>
      <c r="U40" s="42"/>
      <c r="V40" s="38"/>
      <c r="W40" s="13" t="str">
        <f t="shared" si="6"/>
        <v/>
      </c>
      <c r="X40" s="42"/>
      <c r="Y40" s="38"/>
      <c r="Z40" s="13" t="str">
        <f t="shared" si="7"/>
        <v/>
      </c>
    </row>
    <row r="41" spans="2:26" ht="15" customHeight="1" x14ac:dyDescent="0.25">
      <c r="B41" s="41">
        <f t="shared" si="8"/>
        <v>44287.25</v>
      </c>
      <c r="C41" s="42">
        <v>0.87880000000000003</v>
      </c>
      <c r="D41" s="38">
        <v>23740</v>
      </c>
      <c r="E41" s="13">
        <f t="shared" si="0"/>
        <v>208.62712000000002</v>
      </c>
      <c r="F41" s="42"/>
      <c r="G41" s="38"/>
      <c r="H41" s="13" t="str">
        <f t="shared" si="9"/>
        <v/>
      </c>
      <c r="I41" s="42"/>
      <c r="J41" s="38"/>
      <c r="K41" s="13" t="str">
        <f t="shared" si="2"/>
        <v/>
      </c>
      <c r="L41" s="42"/>
      <c r="M41" s="38"/>
      <c r="N41" s="13" t="str">
        <f t="shared" si="3"/>
        <v/>
      </c>
      <c r="O41" s="42"/>
      <c r="P41" s="38"/>
      <c r="Q41" s="13" t="str">
        <f t="shared" si="4"/>
        <v/>
      </c>
      <c r="R41" s="42"/>
      <c r="S41" s="38"/>
      <c r="T41" s="13" t="str">
        <f t="shared" si="5"/>
        <v/>
      </c>
      <c r="U41" s="42"/>
      <c r="V41" s="38"/>
      <c r="W41" s="13" t="str">
        <f t="shared" si="6"/>
        <v/>
      </c>
      <c r="X41" s="42"/>
      <c r="Y41" s="38"/>
      <c r="Z41" s="13" t="str">
        <f t="shared" si="7"/>
        <v/>
      </c>
    </row>
    <row r="42" spans="2:26" ht="15" customHeight="1" x14ac:dyDescent="0.25">
      <c r="B42" s="41">
        <f t="shared" si="8"/>
        <v>44378.5</v>
      </c>
      <c r="C42" s="42">
        <v>0.87290000000000001</v>
      </c>
      <c r="D42" s="38">
        <v>24050</v>
      </c>
      <c r="E42" s="13">
        <f t="shared" si="0"/>
        <v>209.93245000000002</v>
      </c>
      <c r="F42" s="42"/>
      <c r="G42" s="38"/>
      <c r="H42" s="13" t="str">
        <f t="shared" si="9"/>
        <v/>
      </c>
      <c r="I42" s="42"/>
      <c r="J42" s="38"/>
      <c r="K42" s="13" t="str">
        <f t="shared" si="2"/>
        <v/>
      </c>
      <c r="L42" s="42"/>
      <c r="M42" s="38"/>
      <c r="N42" s="13" t="str">
        <f t="shared" si="3"/>
        <v/>
      </c>
      <c r="O42" s="42"/>
      <c r="P42" s="38"/>
      <c r="Q42" s="13" t="str">
        <f t="shared" si="4"/>
        <v/>
      </c>
      <c r="R42" s="42"/>
      <c r="S42" s="38"/>
      <c r="T42" s="13" t="str">
        <f t="shared" si="5"/>
        <v/>
      </c>
      <c r="U42" s="42"/>
      <c r="V42" s="38"/>
      <c r="W42" s="13" t="str">
        <f t="shared" si="6"/>
        <v/>
      </c>
      <c r="X42" s="42"/>
      <c r="Y42" s="38"/>
      <c r="Z42" s="13" t="str">
        <f t="shared" si="7"/>
        <v/>
      </c>
    </row>
    <row r="43" spans="2:26" ht="15" customHeight="1" x14ac:dyDescent="0.25">
      <c r="B43" s="41">
        <f t="shared" si="8"/>
        <v>44469.75</v>
      </c>
      <c r="C43" s="42">
        <v>0.85360000000000003</v>
      </c>
      <c r="D43" s="38">
        <v>24100</v>
      </c>
      <c r="E43" s="13">
        <f t="shared" si="0"/>
        <v>205.7176</v>
      </c>
      <c r="F43" s="42"/>
      <c r="G43" s="38"/>
      <c r="H43" s="13" t="str">
        <f t="shared" si="9"/>
        <v/>
      </c>
      <c r="I43" s="42"/>
      <c r="J43" s="38"/>
      <c r="K43" s="13" t="str">
        <f t="shared" si="2"/>
        <v/>
      </c>
      <c r="L43" s="42" t="s">
        <v>83</v>
      </c>
      <c r="M43" s="38"/>
      <c r="N43" s="13" t="str">
        <f t="shared" si="3"/>
        <v/>
      </c>
      <c r="O43" s="42"/>
      <c r="P43" s="38"/>
      <c r="Q43" s="13" t="str">
        <f t="shared" si="4"/>
        <v/>
      </c>
      <c r="R43" s="42"/>
      <c r="S43" s="38"/>
      <c r="T43" s="13" t="str">
        <f t="shared" si="5"/>
        <v/>
      </c>
      <c r="U43" s="42"/>
      <c r="V43" s="38"/>
      <c r="W43" s="13" t="str">
        <f t="shared" si="6"/>
        <v/>
      </c>
      <c r="X43" s="42"/>
      <c r="Y43" s="38"/>
      <c r="Z43" s="13" t="str">
        <f t="shared" si="7"/>
        <v/>
      </c>
    </row>
    <row r="44" spans="2:26" ht="15" customHeight="1" x14ac:dyDescent="0.25">
      <c r="B44" s="41">
        <f t="shared" si="8"/>
        <v>44561</v>
      </c>
      <c r="C44" s="42">
        <v>0.80120000000000002</v>
      </c>
      <c r="D44" s="38">
        <v>24100</v>
      </c>
      <c r="E44" s="13">
        <f t="shared" si="0"/>
        <v>193.08920000000001</v>
      </c>
      <c r="F44" s="42"/>
      <c r="G44" s="38"/>
      <c r="H44" s="13" t="str">
        <f t="shared" si="9"/>
        <v/>
      </c>
      <c r="I44" s="42"/>
      <c r="J44" s="38"/>
      <c r="K44" s="13" t="str">
        <f t="shared" si="2"/>
        <v/>
      </c>
      <c r="L44" s="42"/>
      <c r="M44" s="38"/>
      <c r="N44" s="13" t="str">
        <f t="shared" si="3"/>
        <v/>
      </c>
      <c r="O44" s="42"/>
      <c r="P44" s="38"/>
      <c r="Q44" s="13" t="str">
        <f t="shared" si="4"/>
        <v/>
      </c>
      <c r="R44" s="42"/>
      <c r="S44" s="38"/>
      <c r="T44" s="13" t="str">
        <f t="shared" si="5"/>
        <v/>
      </c>
      <c r="U44" s="42"/>
      <c r="V44" s="38"/>
      <c r="W44" s="13" t="str">
        <f t="shared" si="6"/>
        <v/>
      </c>
      <c r="X44" s="42"/>
      <c r="Y44" s="38"/>
      <c r="Z44" s="13" t="str">
        <f t="shared" si="7"/>
        <v/>
      </c>
    </row>
    <row r="45" spans="2:26" ht="15" customHeight="1" x14ac:dyDescent="0.25">
      <c r="B45" s="41">
        <f t="shared" si="8"/>
        <v>44652.25</v>
      </c>
      <c r="C45" s="42">
        <v>0.75860000000000005</v>
      </c>
      <c r="D45" s="38">
        <v>25000</v>
      </c>
      <c r="E45" s="13">
        <f t="shared" si="0"/>
        <v>189.65</v>
      </c>
      <c r="F45" s="42"/>
      <c r="G45" s="38"/>
      <c r="H45" s="13" t="str">
        <f t="shared" si="9"/>
        <v/>
      </c>
      <c r="I45" s="42"/>
      <c r="J45" s="38"/>
      <c r="K45" s="13" t="str">
        <f t="shared" si="2"/>
        <v/>
      </c>
      <c r="L45" s="42"/>
      <c r="M45" s="38"/>
      <c r="N45" s="13" t="str">
        <f t="shared" si="3"/>
        <v/>
      </c>
      <c r="O45" s="42"/>
      <c r="P45" s="38"/>
      <c r="Q45" s="13" t="str">
        <f t="shared" si="4"/>
        <v/>
      </c>
      <c r="R45" s="42"/>
      <c r="S45" s="38"/>
      <c r="T45" s="13" t="str">
        <f t="shared" si="5"/>
        <v/>
      </c>
      <c r="U45" s="42"/>
      <c r="V45" s="38"/>
      <c r="W45" s="13" t="str">
        <f t="shared" si="6"/>
        <v/>
      </c>
      <c r="X45" s="42"/>
      <c r="Y45" s="38"/>
      <c r="Z45" s="13" t="str">
        <f t="shared" si="7"/>
        <v/>
      </c>
    </row>
    <row r="46" spans="2:26" ht="15" customHeight="1" x14ac:dyDescent="0.25">
      <c r="B46" s="41">
        <f t="shared" si="8"/>
        <v>44743.5</v>
      </c>
      <c r="C46" s="42">
        <v>0.69259999999999999</v>
      </c>
      <c r="D46" s="38">
        <v>26475</v>
      </c>
      <c r="E46" s="13">
        <f t="shared" si="0"/>
        <v>183.36584999999999</v>
      </c>
      <c r="F46" s="42"/>
      <c r="G46" s="38"/>
      <c r="H46" s="13" t="str">
        <f t="shared" si="9"/>
        <v/>
      </c>
      <c r="I46" s="42"/>
      <c r="J46" s="38"/>
      <c r="K46" s="13" t="str">
        <f t="shared" si="2"/>
        <v/>
      </c>
      <c r="L46" s="42"/>
      <c r="M46" s="38"/>
      <c r="N46" s="13" t="str">
        <f t="shared" si="3"/>
        <v/>
      </c>
      <c r="O46" s="42"/>
      <c r="P46" s="38"/>
      <c r="Q46" s="13" t="str">
        <f t="shared" si="4"/>
        <v/>
      </c>
      <c r="R46" s="42"/>
      <c r="S46" s="38"/>
      <c r="T46" s="13" t="str">
        <f t="shared" si="5"/>
        <v/>
      </c>
      <c r="U46" s="42"/>
      <c r="V46" s="38"/>
      <c r="W46" s="13" t="str">
        <f t="shared" si="6"/>
        <v/>
      </c>
      <c r="X46" s="42"/>
      <c r="Y46" s="38"/>
      <c r="Z46" s="13" t="str">
        <f t="shared" si="7"/>
        <v/>
      </c>
    </row>
    <row r="47" spans="2:26" ht="15" customHeight="1" x14ac:dyDescent="0.25">
      <c r="B47" s="41">
        <f t="shared" si="8"/>
        <v>44834.75</v>
      </c>
      <c r="C47" s="42">
        <v>0.64159999999999995</v>
      </c>
      <c r="D47" s="38">
        <v>29600</v>
      </c>
      <c r="E47" s="13">
        <f t="shared" si="0"/>
        <v>189.9136</v>
      </c>
      <c r="F47" s="42"/>
      <c r="G47" s="38"/>
      <c r="H47" s="13" t="str">
        <f t="shared" si="9"/>
        <v/>
      </c>
      <c r="I47" s="42"/>
      <c r="J47" s="38"/>
      <c r="K47" s="13" t="str">
        <f t="shared" si="2"/>
        <v/>
      </c>
      <c r="L47" s="42"/>
      <c r="M47" s="38"/>
      <c r="N47" s="13" t="str">
        <f t="shared" si="3"/>
        <v/>
      </c>
      <c r="O47" s="42"/>
      <c r="P47" s="38"/>
      <c r="Q47" s="13" t="str">
        <f t="shared" si="4"/>
        <v/>
      </c>
      <c r="R47" s="42"/>
      <c r="S47" s="38"/>
      <c r="T47" s="13" t="str">
        <f t="shared" si="5"/>
        <v/>
      </c>
      <c r="U47" s="42"/>
      <c r="V47" s="38"/>
      <c r="W47" s="13" t="str">
        <f t="shared" si="6"/>
        <v/>
      </c>
      <c r="X47" s="42"/>
      <c r="Y47" s="38"/>
      <c r="Z47" s="13" t="str">
        <f t="shared" si="7"/>
        <v/>
      </c>
    </row>
    <row r="48" spans="2:26" ht="15" customHeight="1" x14ac:dyDescent="0.25">
      <c r="B48" s="41">
        <f t="shared" si="8"/>
        <v>44926</v>
      </c>
      <c r="C48" s="42">
        <v>0.63790000000000002</v>
      </c>
      <c r="D48" s="38">
        <v>30380</v>
      </c>
      <c r="E48" s="13">
        <f t="shared" si="0"/>
        <v>193.79402000000002</v>
      </c>
      <c r="F48" s="42"/>
      <c r="G48" s="38"/>
      <c r="H48" s="13" t="str">
        <f t="shared" si="9"/>
        <v/>
      </c>
      <c r="I48" s="42"/>
      <c r="J48" s="38"/>
      <c r="K48" s="13" t="str">
        <f t="shared" si="2"/>
        <v/>
      </c>
      <c r="L48" s="42"/>
      <c r="M48" s="38"/>
      <c r="N48" s="13" t="str">
        <f t="shared" si="3"/>
        <v/>
      </c>
      <c r="O48" s="42"/>
      <c r="P48" s="38"/>
      <c r="Q48" s="13" t="str">
        <f t="shared" si="4"/>
        <v/>
      </c>
      <c r="R48" s="42"/>
      <c r="S48" s="38"/>
      <c r="T48" s="13" t="str">
        <f t="shared" si="5"/>
        <v/>
      </c>
      <c r="U48" s="42"/>
      <c r="V48" s="38"/>
      <c r="W48" s="13" t="str">
        <f t="shared" si="6"/>
        <v/>
      </c>
      <c r="X48" s="42"/>
      <c r="Y48" s="38"/>
      <c r="Z48" s="13" t="str">
        <f t="shared" si="7"/>
        <v/>
      </c>
    </row>
    <row r="49" spans="1:26" ht="15" customHeight="1" x14ac:dyDescent="0.25">
      <c r="B49" s="41">
        <f t="shared" si="8"/>
        <v>45017.25</v>
      </c>
      <c r="C49" s="42">
        <v>0.60560000000000003</v>
      </c>
      <c r="D49" s="38">
        <v>30200</v>
      </c>
      <c r="E49" s="13">
        <f t="shared" si="0"/>
        <v>182.89120000000003</v>
      </c>
      <c r="F49" s="42"/>
      <c r="G49" s="38"/>
      <c r="H49" s="13" t="str">
        <f t="shared" si="9"/>
        <v/>
      </c>
      <c r="I49" s="42"/>
      <c r="J49" s="38"/>
      <c r="K49" s="13" t="str">
        <f t="shared" si="2"/>
        <v/>
      </c>
      <c r="L49" s="42"/>
      <c r="M49" s="38"/>
      <c r="N49" s="13" t="str">
        <f t="shared" si="3"/>
        <v/>
      </c>
      <c r="O49" s="42"/>
      <c r="P49" s="38"/>
      <c r="Q49" s="13" t="str">
        <f t="shared" si="4"/>
        <v/>
      </c>
      <c r="R49" s="42"/>
      <c r="S49" s="38"/>
      <c r="T49" s="13" t="str">
        <f t="shared" si="5"/>
        <v/>
      </c>
      <c r="U49" s="42"/>
      <c r="V49" s="38"/>
      <c r="W49" s="13" t="str">
        <f t="shared" si="6"/>
        <v/>
      </c>
      <c r="X49" s="42"/>
      <c r="Y49" s="38"/>
      <c r="Z49" s="13" t="str">
        <f t="shared" si="7"/>
        <v/>
      </c>
    </row>
    <row r="50" spans="1:26" ht="15" customHeight="1" x14ac:dyDescent="0.25">
      <c r="B50" s="41">
        <f t="shared" si="8"/>
        <v>45108.5</v>
      </c>
      <c r="C50" s="42">
        <v>0.61050000000000004</v>
      </c>
      <c r="D50" s="38">
        <v>30200</v>
      </c>
      <c r="E50" s="13">
        <f t="shared" si="0"/>
        <v>184.37100000000001</v>
      </c>
      <c r="F50" s="42"/>
      <c r="G50" s="38"/>
      <c r="H50" s="13" t="str">
        <f t="shared" si="9"/>
        <v/>
      </c>
      <c r="I50" s="42"/>
      <c r="J50" s="38"/>
      <c r="K50" s="13" t="str">
        <f t="shared" si="2"/>
        <v/>
      </c>
      <c r="L50" s="42"/>
      <c r="M50" s="38"/>
      <c r="N50" s="13" t="str">
        <f t="shared" si="3"/>
        <v/>
      </c>
      <c r="O50" s="42"/>
      <c r="P50" s="38"/>
      <c r="Q50" s="13" t="str">
        <f t="shared" si="4"/>
        <v/>
      </c>
      <c r="R50" s="42"/>
      <c r="S50" s="38"/>
      <c r="T50" s="13" t="str">
        <f t="shared" si="5"/>
        <v/>
      </c>
      <c r="U50" s="42"/>
      <c r="V50" s="38"/>
      <c r="W50" s="13" t="str">
        <f t="shared" si="6"/>
        <v/>
      </c>
      <c r="X50" s="42"/>
      <c r="Y50" s="38"/>
      <c r="Z50" s="13" t="str">
        <f t="shared" si="7"/>
        <v/>
      </c>
    </row>
    <row r="51" spans="1:26" ht="15" customHeight="1" x14ac:dyDescent="0.25">
      <c r="B51" s="41">
        <f>B52-365/4</f>
        <v>45199.75</v>
      </c>
      <c r="C51" s="42">
        <v>0.60750000000000004</v>
      </c>
      <c r="D51" s="38">
        <v>28500</v>
      </c>
      <c r="E51" s="13">
        <f t="shared" si="0"/>
        <v>173.13750000000002</v>
      </c>
      <c r="F51" s="42"/>
      <c r="G51" s="38"/>
      <c r="H51" s="13" t="str">
        <f t="shared" si="9"/>
        <v/>
      </c>
      <c r="I51" s="42"/>
      <c r="J51" s="38"/>
      <c r="K51" s="13" t="str">
        <f t="shared" si="2"/>
        <v/>
      </c>
      <c r="L51" s="42"/>
      <c r="M51" s="38"/>
      <c r="N51" s="13" t="str">
        <f t="shared" si="3"/>
        <v/>
      </c>
      <c r="O51" s="42"/>
      <c r="P51" s="38"/>
      <c r="Q51" s="13" t="str">
        <f t="shared" si="4"/>
        <v/>
      </c>
      <c r="R51" s="42"/>
      <c r="S51" s="38"/>
      <c r="T51" s="13" t="str">
        <f t="shared" si="5"/>
        <v/>
      </c>
      <c r="U51" s="42"/>
      <c r="V51" s="38"/>
      <c r="W51" s="13" t="str">
        <f t="shared" si="6"/>
        <v/>
      </c>
      <c r="X51" s="42"/>
      <c r="Y51" s="38"/>
      <c r="Z51" s="13" t="str">
        <f t="shared" si="7"/>
        <v/>
      </c>
    </row>
    <row r="52" spans="1:26" ht="15" customHeight="1" x14ac:dyDescent="0.25">
      <c r="B52" s="41">
        <v>45291</v>
      </c>
      <c r="C52" s="42">
        <v>0.61680000000000001</v>
      </c>
      <c r="D52" s="38">
        <v>28000</v>
      </c>
      <c r="E52" s="13">
        <f t="shared" si="0"/>
        <v>172.70400000000001</v>
      </c>
      <c r="F52" s="42"/>
      <c r="G52" s="38"/>
      <c r="H52" s="13" t="str">
        <f>IF(ISBLANK(G52),"",F52/100*G52)</f>
        <v/>
      </c>
      <c r="I52" s="42"/>
      <c r="J52" s="38"/>
      <c r="K52" s="13" t="str">
        <f t="shared" si="2"/>
        <v/>
      </c>
      <c r="L52" s="42"/>
      <c r="M52" s="38"/>
      <c r="N52" s="13" t="str">
        <f t="shared" si="3"/>
        <v/>
      </c>
      <c r="O52" s="42"/>
      <c r="P52" s="38"/>
      <c r="Q52" s="13" t="str">
        <f t="shared" si="4"/>
        <v/>
      </c>
      <c r="R52" s="42"/>
      <c r="S52" s="38"/>
      <c r="T52" s="13" t="str">
        <f t="shared" si="5"/>
        <v/>
      </c>
      <c r="U52" s="42"/>
      <c r="V52" s="38"/>
      <c r="W52" s="13" t="str">
        <f t="shared" si="6"/>
        <v/>
      </c>
      <c r="X52" s="42"/>
      <c r="Y52" s="38"/>
      <c r="Z52" s="13" t="str">
        <f t="shared" si="7"/>
        <v/>
      </c>
    </row>
    <row r="54" spans="1:26" ht="15" customHeight="1" x14ac:dyDescent="0.25">
      <c r="B54" s="1" t="s">
        <v>84</v>
      </c>
      <c r="C54" s="4" cm="1">
        <f t="array" ref="C54">_xlfn.SINGLE(IF(C45="","",LOGEST(C45:C52)^4 -1))</f>
        <v>-0.1039539557144904</v>
      </c>
      <c r="D54" s="4" cm="1">
        <f t="array" ref="D54">_xlfn.SINGLE(IF(D45="","",LOGEST(D45:D52)^4 -1))</f>
        <v>5.961795511040302E-2</v>
      </c>
      <c r="E54" s="4" cm="1">
        <f t="array" ref="E54">_xlfn.SINGLE(IF(E45="","",LOGEST(E45:E52)^4 -1))</f>
        <v>-5.0533522869422809E-2</v>
      </c>
      <c r="F54" s="4" t="str" cm="1">
        <f t="array" ref="F54">_xlfn.SINGLE(IF(F45="","",LOGEST(F45:F52)^4 -1))</f>
        <v/>
      </c>
      <c r="G54" s="4" t="str" cm="1">
        <f t="array" ref="G54">_xlfn.SINGLE(IF(G45="","",LOGEST(G45:G52)^4 -1))</f>
        <v/>
      </c>
      <c r="H54" s="4" t="str" cm="1">
        <f t="array" ref="H54">_xlfn.SINGLE(IF(H45="","",LOGEST(H45:H52)^4 -1))</f>
        <v/>
      </c>
      <c r="I54" s="4" t="str" cm="1">
        <f t="array" ref="I54">_xlfn.SINGLE(IF(I45="","",LOGEST(I45:I52)^4 -1))</f>
        <v/>
      </c>
      <c r="J54" s="4" t="str" cm="1">
        <f t="array" ref="J54">_xlfn.SINGLE(IF(J45="","",LOGEST(J45:J52)^4 -1))</f>
        <v/>
      </c>
      <c r="K54" s="4" t="str" cm="1">
        <f t="array" ref="K54">_xlfn.SINGLE(IF(K45="","",LOGEST(K45:K52)^4 -1))</f>
        <v/>
      </c>
      <c r="L54" s="4" t="str" cm="1">
        <f t="array" ref="L54">_xlfn.SINGLE(IF(L45="","",LOGEST(L45:L52)^4 -1))</f>
        <v/>
      </c>
      <c r="M54" s="4" t="str" cm="1">
        <f t="array" ref="M54">_xlfn.SINGLE(IF(M45="","",LOGEST(M45:M52)^4 -1))</f>
        <v/>
      </c>
      <c r="N54" s="4" t="str" cm="1">
        <f t="array" ref="N54">_xlfn.SINGLE(IF(N45="","",LOGEST(N45:N52)^4 -1))</f>
        <v/>
      </c>
      <c r="O54" s="4" t="str" cm="1">
        <f t="array" ref="O54">_xlfn.SINGLE(IF(O45="","",LOGEST(O45:O52)^4 -1))</f>
        <v/>
      </c>
      <c r="P54" s="4" t="str" cm="1">
        <f t="array" ref="P54">_xlfn.SINGLE(IF(P45="","",LOGEST(P45:P52)^4 -1))</f>
        <v/>
      </c>
      <c r="Q54" s="4" t="str" cm="1">
        <f t="array" ref="Q54">_xlfn.SINGLE(IF(Q45="","",LOGEST(Q45:Q52)^4 -1))</f>
        <v/>
      </c>
      <c r="R54" s="4" t="str" cm="1">
        <f t="array" ref="R54">_xlfn.SINGLE(IF(R45="","",LOGEST(R45:R52)^4 -1))</f>
        <v/>
      </c>
      <c r="S54" s="4" t="str" cm="1">
        <f t="array" ref="S54">_xlfn.SINGLE(IF(S45="","",LOGEST(S45:S52)^4 -1))</f>
        <v/>
      </c>
      <c r="T54" s="4" t="str" cm="1">
        <f t="array" ref="T54">_xlfn.SINGLE(IF(T45="","",LOGEST(T45:T52)^4 -1))</f>
        <v/>
      </c>
      <c r="U54" s="4" t="str" cm="1">
        <f t="array" ref="U54">_xlfn.SINGLE(IF(U45="","",LOGEST(U45:U52)^4 -1))</f>
        <v/>
      </c>
      <c r="V54" s="4" t="str" cm="1">
        <f t="array" ref="V54">_xlfn.SINGLE(IF(V45="","",LOGEST(V45:V52)^4 -1))</f>
        <v/>
      </c>
      <c r="W54" s="4" t="str" cm="1">
        <f t="array" ref="W54">_xlfn.SINGLE(IF(W45="","",LOGEST(W45:W52)^4 -1))</f>
        <v/>
      </c>
      <c r="X54" s="4" t="str" cm="1">
        <f t="array" ref="X54">_xlfn.SINGLE(IF(X45="","",LOGEST(X45:X52)^4 -1))</f>
        <v/>
      </c>
      <c r="Y54" s="4" t="str" cm="1">
        <f t="array" ref="Y54">_xlfn.SINGLE(IF(Y45="","",LOGEST(Y45:Y52)^4 -1))</f>
        <v/>
      </c>
      <c r="Z54" s="4" t="str" cm="1">
        <f t="array" ref="Z54">_xlfn.SINGLE(IF(Z45="","",LOGEST(Z45:Z52)^4 -1))</f>
        <v/>
      </c>
    </row>
    <row r="55" spans="1:26" ht="15" customHeight="1" x14ac:dyDescent="0.25">
      <c r="B55" s="1" t="s">
        <v>85</v>
      </c>
      <c r="C55" s="4" cm="1">
        <f t="array" ref="C55">_xlfn.SINGLE(IF(C41="","",LOGEST(C41:C52)^4 -1))</f>
        <v>-0.14855276960181396</v>
      </c>
      <c r="D55" s="4" cm="1">
        <f t="array" ref="D55">_xlfn.SINGLE(IF(D41="","",LOGEST(D41:D52)^4 -1))</f>
        <v>9.8963239420668092E-2</v>
      </c>
      <c r="E55" s="4" cm="1">
        <f t="array" ref="E55">_xlfn.SINGLE(IF(E41="","",LOGEST(E41:E52)^4 -1))</f>
        <v>-6.4290793485853648E-2</v>
      </c>
      <c r="F55" s="4" t="str" cm="1">
        <f t="array" ref="F55">_xlfn.SINGLE(IF(F41="","",LOGEST(F41:F52)^4 -1))</f>
        <v/>
      </c>
      <c r="G55" s="4" t="str" cm="1">
        <f t="array" ref="G55">_xlfn.SINGLE(IF(G41="","",LOGEST(G41:G52)^4 -1))</f>
        <v/>
      </c>
      <c r="H55" s="4" t="str" cm="1">
        <f t="array" ref="H55">_xlfn.SINGLE(IF(H41="","",LOGEST(H41:H52)^4 -1))</f>
        <v/>
      </c>
      <c r="I55" s="4" t="str" cm="1">
        <f t="array" ref="I55">_xlfn.SINGLE(IF(I41="","",LOGEST(I41:I52)^4 -1))</f>
        <v/>
      </c>
      <c r="J55" s="4" t="str" cm="1">
        <f t="array" ref="J55">_xlfn.SINGLE(IF(J41="","",LOGEST(J41:J52)^4 -1))</f>
        <v/>
      </c>
      <c r="K55" s="4" t="str" cm="1">
        <f t="array" ref="K55">_xlfn.SINGLE(IF(K41="","",LOGEST(K41:K52)^4 -1))</f>
        <v/>
      </c>
      <c r="L55" s="4" t="str" cm="1">
        <f t="array" ref="L55">_xlfn.SINGLE(IF(L41="","",LOGEST(L41:L52)^4 -1))</f>
        <v/>
      </c>
      <c r="M55" s="4" t="str" cm="1">
        <f t="array" ref="M55">_xlfn.SINGLE(IF(M41="","",LOGEST(M41:M52)^4 -1))</f>
        <v/>
      </c>
      <c r="N55" s="4" t="str" cm="1">
        <f t="array" ref="N55">_xlfn.SINGLE(IF(N41="","",LOGEST(N41:N52)^4 -1))</f>
        <v/>
      </c>
      <c r="O55" s="4" t="str" cm="1">
        <f t="array" ref="O55">_xlfn.SINGLE(IF(O41="","",LOGEST(O41:O52)^4 -1))</f>
        <v/>
      </c>
      <c r="P55" s="4" t="str" cm="1">
        <f t="array" ref="P55">_xlfn.SINGLE(IF(P41="","",LOGEST(P41:P52)^4 -1))</f>
        <v/>
      </c>
      <c r="Q55" s="4" t="str" cm="1">
        <f t="array" ref="Q55">_xlfn.SINGLE(IF(Q41="","",LOGEST(Q41:Q52)^4 -1))</f>
        <v/>
      </c>
      <c r="R55" s="4" t="str" cm="1">
        <f t="array" ref="R55">_xlfn.SINGLE(IF(R41="","",LOGEST(R41:R52)^4 -1))</f>
        <v/>
      </c>
      <c r="S55" s="4" t="str" cm="1">
        <f t="array" ref="S55">_xlfn.SINGLE(IF(S41="","",LOGEST(S41:S52)^4 -1))</f>
        <v/>
      </c>
      <c r="T55" s="4" t="str" cm="1">
        <f t="array" ref="T55">_xlfn.SINGLE(IF(T41="","",LOGEST(T41:T52)^4 -1))</f>
        <v/>
      </c>
      <c r="U55" s="4" t="str" cm="1">
        <f t="array" ref="U55">_xlfn.SINGLE(IF(U41="","",LOGEST(U41:U52)^4 -1))</f>
        <v/>
      </c>
      <c r="V55" s="4" t="str" cm="1">
        <f t="array" ref="V55">_xlfn.SINGLE(IF(V41="","",LOGEST(V41:V52)^4 -1))</f>
        <v/>
      </c>
      <c r="W55" s="4" t="str" cm="1">
        <f t="array" ref="W55">_xlfn.SINGLE(IF(W41="","",LOGEST(W41:W52)^4 -1))</f>
        <v/>
      </c>
      <c r="X55" s="4" t="str" cm="1">
        <f t="array" ref="X55">_xlfn.SINGLE(IF(X41="","",LOGEST(X41:X52)^4 -1))</f>
        <v/>
      </c>
      <c r="Y55" s="4" t="str" cm="1">
        <f t="array" ref="Y55">_xlfn.SINGLE(IF(Y41="","",LOGEST(Y41:Y52)^4 -1))</f>
        <v/>
      </c>
      <c r="Z55" s="4" t="str" cm="1">
        <f t="array" ref="Z55">_xlfn.SINGLE(IF(Z41="","",LOGEST(Z41:Z52)^4 -1))</f>
        <v/>
      </c>
    </row>
    <row r="56" spans="1:26" ht="15" customHeight="1" x14ac:dyDescent="0.25">
      <c r="B56" s="1" t="s">
        <v>86</v>
      </c>
      <c r="C56" s="4" cm="1">
        <f t="array" ref="C56">_xlfn.SINGLE(IF(C37="","",LOGEST(C37:C52)^4 -1))</f>
        <v>-9.781695461890072E-2</v>
      </c>
      <c r="D56" s="4" cm="1">
        <f t="array" ref="D56">_xlfn.SINGLE(IF(D37="","",LOGEST(D37:D52)^4 -1))</f>
        <v>0.1108317479134322</v>
      </c>
      <c r="E56" s="4" cm="1">
        <f t="array" ref="E56">_xlfn.SINGLE(IF(E37="","",LOGEST(E37:E52)^4 -1))</f>
        <v>2.1735692385502769E-3</v>
      </c>
      <c r="F56" s="4" t="str" cm="1">
        <f t="array" ref="F56">_xlfn.SINGLE(IF(F37="","",LOGEST(F37:F52)^4 -1))</f>
        <v/>
      </c>
      <c r="G56" s="4" t="str" cm="1">
        <f t="array" ref="G56">_xlfn.SINGLE(IF(G37="","",LOGEST(G37:G52)^4 -1))</f>
        <v/>
      </c>
      <c r="H56" s="4" t="str" cm="1">
        <f t="array" ref="H56">_xlfn.SINGLE(IF(H37="","",LOGEST(H37:H52)^4 -1))</f>
        <v/>
      </c>
      <c r="I56" s="4" t="str" cm="1">
        <f t="array" ref="I56">_xlfn.SINGLE(IF(I37="","",LOGEST(I37:I52)^4 -1))</f>
        <v/>
      </c>
      <c r="J56" s="4" t="str" cm="1">
        <f t="array" ref="J56">_xlfn.SINGLE(IF(J37="","",LOGEST(J37:J52)^4 -1))</f>
        <v/>
      </c>
      <c r="K56" s="4" t="str" cm="1">
        <f t="array" ref="K56">_xlfn.SINGLE(IF(K37="","",LOGEST(K37:K52)^4 -1))</f>
        <v/>
      </c>
      <c r="L56" s="4" t="str" cm="1">
        <f t="array" ref="L56">_xlfn.SINGLE(IF(L37="","",LOGEST(L37:L52)^4 -1))</f>
        <v/>
      </c>
      <c r="M56" s="4" t="str" cm="1">
        <f t="array" ref="M56">_xlfn.SINGLE(IF(M37="","",LOGEST(M37:M52)^4 -1))</f>
        <v/>
      </c>
      <c r="N56" s="4" t="str" cm="1">
        <f t="array" ref="N56">_xlfn.SINGLE(IF(N37="","",LOGEST(N37:N52)^4 -1))</f>
        <v/>
      </c>
      <c r="O56" s="4" t="str" cm="1">
        <f t="array" ref="O56">_xlfn.SINGLE(IF(O37="","",LOGEST(O37:O52)^4 -1))</f>
        <v/>
      </c>
      <c r="P56" s="4" t="str" cm="1">
        <f t="array" ref="P56">_xlfn.SINGLE(IF(P37="","",LOGEST(P37:P52)^4 -1))</f>
        <v/>
      </c>
      <c r="Q56" s="4" t="str" cm="1">
        <f t="array" ref="Q56">_xlfn.SINGLE(IF(Q37="","",LOGEST(Q37:Q52)^4 -1))</f>
        <v/>
      </c>
      <c r="R56" s="4" t="str" cm="1">
        <f t="array" ref="R56">_xlfn.SINGLE(IF(R37="","",LOGEST(R37:R52)^4 -1))</f>
        <v/>
      </c>
      <c r="S56" s="4" t="str" cm="1">
        <f t="array" ref="S56">_xlfn.SINGLE(IF(S37="","",LOGEST(S37:S52)^4 -1))</f>
        <v/>
      </c>
      <c r="T56" s="4" t="str" cm="1">
        <f t="array" ref="T56">_xlfn.SINGLE(IF(T37="","",LOGEST(T37:T52)^4 -1))</f>
        <v/>
      </c>
      <c r="U56" s="4" t="str" cm="1">
        <f t="array" ref="U56">_xlfn.SINGLE(IF(U37="","",LOGEST(U37:U52)^4 -1))</f>
        <v/>
      </c>
      <c r="V56" s="4" t="str" cm="1">
        <f t="array" ref="V56">_xlfn.SINGLE(IF(V37="","",LOGEST(V37:V52)^4 -1))</f>
        <v/>
      </c>
      <c r="W56" s="4" t="str" cm="1">
        <f t="array" ref="W56">_xlfn.SINGLE(IF(W37="","",LOGEST(W37:W52)^4 -1))</f>
        <v/>
      </c>
      <c r="X56" s="4" t="str" cm="1">
        <f t="array" ref="X56">_xlfn.SINGLE(IF(X37="","",LOGEST(X37:X52)^4 -1))</f>
        <v/>
      </c>
      <c r="Y56" s="4" t="str" cm="1">
        <f t="array" ref="Y56">_xlfn.SINGLE(IF(Y37="","",LOGEST(Y37:Y52)^4 -1))</f>
        <v/>
      </c>
      <c r="Z56" s="4" t="str" cm="1">
        <f t="array" ref="Z56">_xlfn.SINGLE(IF(Z37="","",LOGEST(Z37:Z52)^4 -1))</f>
        <v/>
      </c>
    </row>
    <row r="59" spans="1:26" ht="13.5" customHeight="1" x14ac:dyDescent="0.25">
      <c r="A59" t="str">
        <f>'General Information'!$A$41</f>
        <v>Contact: Rates, Forms, and Provider Networks | 360-725-7111 | RFHelpDesk@oic.wa.gov</v>
      </c>
      <c r="C59" s="1"/>
      <c r="Z59" s="1" t="str">
        <f>'General Information'!$G$41</f>
        <v xml:space="preserve">Rev. 03-25-2024 </v>
      </c>
    </row>
  </sheetData>
  <sheetProtection sheet="1" objects="1" scenarios="1" selectLockedCells="1"/>
  <mergeCells count="14">
    <mergeCell ref="A2:O2"/>
    <mergeCell ref="A3:O3"/>
    <mergeCell ref="U27:W27"/>
    <mergeCell ref="X27:Z27"/>
    <mergeCell ref="C27:E27"/>
    <mergeCell ref="F27:H27"/>
    <mergeCell ref="I27:K27"/>
    <mergeCell ref="L27:N27"/>
    <mergeCell ref="O27:Q27"/>
    <mergeCell ref="R27:T27"/>
    <mergeCell ref="B15:C15"/>
    <mergeCell ref="B16:C16"/>
    <mergeCell ref="B17:C17"/>
    <mergeCell ref="E15:I15"/>
  </mergeCells>
  <pageMargins left="0.7" right="0.7" top="0.75" bottom="0.75" header="0.3" footer="0.3"/>
  <pageSetup scale="51" orientation="landscape" verticalDpi="0" r:id="rId1"/>
  <ignoredErrors>
    <ignoredError sqref="C54:Z56"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0D7DC30FE65E45B095CC97E67F9EAC" ma:contentTypeVersion="8" ma:contentTypeDescription="Create a new document." ma:contentTypeScope="" ma:versionID="0f1ba4ca7598c73c650fe784b2a79529">
  <xsd:schema xmlns:xsd="http://www.w3.org/2001/XMLSchema" xmlns:xs="http://www.w3.org/2001/XMLSchema" xmlns:p="http://schemas.microsoft.com/office/2006/metadata/properties" xmlns:ns1="http://schemas.microsoft.com/sharepoint/v3" xmlns:ns2="123c0b75-534c-409c-8cb6-665fcfcaa33a" targetNamespace="http://schemas.microsoft.com/office/2006/metadata/properties" ma:root="true" ma:fieldsID="fa0f4f2ed22f9afd8b76586c3afd9e48" ns1:_="" ns2:_="">
    <xsd:import namespace="http://schemas.microsoft.com/sharepoint/v3"/>
    <xsd:import namespace="123c0b75-534c-409c-8cb6-665fcfcaa3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3c0b75-534c-409c-8cb6-665fcfcaa3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6C9CA2-4455-416E-9BB6-FBBD3969C0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3c0b75-534c-409c-8cb6-665fcfcaa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2B4928-D6A6-405B-87D1-1F46E99AC8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General Information</vt:lpstr>
      <vt:lpstr>Expenses and Investment Income</vt:lpstr>
      <vt:lpstr>Earned Premium</vt:lpstr>
      <vt:lpstr>ULAE</vt:lpstr>
      <vt:lpstr>Loss Trend Information</vt:lpstr>
      <vt:lpstr>Accident_Year</vt:lpstr>
      <vt:lpstr>BI_Premium</vt:lpstr>
      <vt:lpstr>COLL_Premium</vt:lpstr>
      <vt:lpstr>COMP_Premium</vt:lpstr>
      <vt:lpstr>Company_Name</vt:lpstr>
      <vt:lpstr>Investment_Yield</vt:lpstr>
      <vt:lpstr>Liability_Expenses</vt:lpstr>
      <vt:lpstr>Liability_Resereve_Discount</vt:lpstr>
      <vt:lpstr>MP_Premium</vt:lpstr>
      <vt:lpstr>PD_Premium</vt:lpstr>
      <vt:lpstr>Physical_Damage_Expenses</vt:lpstr>
      <vt:lpstr>Physical_Damage_Reserve_Discount</vt:lpstr>
      <vt:lpstr>PIP_Premium</vt:lpstr>
      <vt:lpstr>Policy_Term</vt:lpstr>
      <vt:lpstr>'Loss Trend Information'!Print_Area</vt:lpstr>
      <vt:lpstr>Proposed_Effective_Date</vt:lpstr>
      <vt:lpstr>UMBI_Premium</vt:lpstr>
      <vt:lpstr>UMPD_Premium</vt:lpstr>
    </vt:vector>
  </TitlesOfParts>
  <Manager/>
  <Company>WA Office of the Insurance Commissioner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Auto Ind Review Data Sub Template</dc:title>
  <dc:subject/>
  <dc:creator>Albert, Adam (OIC)</dc:creator>
  <cp:keywords/>
  <dc:description/>
  <cp:lastModifiedBy>Hutchins, Jazmine (OIC)</cp:lastModifiedBy>
  <cp:revision/>
  <dcterms:created xsi:type="dcterms:W3CDTF">2023-12-12T20:27:43Z</dcterms:created>
  <dcterms:modified xsi:type="dcterms:W3CDTF">2024-03-29T22:43:27Z</dcterms:modified>
  <cp:category/>
  <cp:contentStatus/>
</cp:coreProperties>
</file>