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Final Drafts/"/>
    </mc:Choice>
  </mc:AlternateContent>
  <xr:revisionPtr revIDLastSave="97" documentId="13_ncr:1_{D0A154A7-F5F6-49C1-9B81-FA3B8F4406DB}" xr6:coauthVersionLast="47" xr6:coauthVersionMax="47" xr10:uidLastSave="{E383DC5C-B631-4AC6-AA0F-7CC8D8E03B93}"/>
  <bookViews>
    <workbookView xWindow="28680" yWindow="-180" windowWidth="29040" windowHeight="15840" xr2:uid="{00000000-000D-0000-FFFF-FFFF00000000}"/>
  </bookViews>
  <sheets>
    <sheet name="UPMJ Instructions" sheetId="14" r:id="rId1"/>
    <sheet name="UPMJ Q1" sheetId="3" r:id="rId2"/>
    <sheet name="UPMJ Q2" sheetId="1" r:id="rId3"/>
    <sheet name="UPMJ Q3" sheetId="5" r:id="rId4"/>
    <sheet name="UPMJ Q4a" sheetId="10" r:id="rId5"/>
    <sheet name="UPMJ Q4b" sheetId="7" r:id="rId6"/>
    <sheet name="UPMJ Q5a" sheetId="11" r:id="rId7"/>
    <sheet name="UPMJ Q5b" sheetId="2" r:id="rId8"/>
  </sheets>
  <definedNames>
    <definedName name="_xlnm._FilterDatabase" localSheetId="6" hidden="1">'UPMJ Q5a'!$A$7:$D$9</definedName>
    <definedName name="CompanyName">'UPMJ Q1'!$B$14</definedName>
    <definedName name="HIOSIssuerID">'UPMJ Q1'!$B$15</definedName>
    <definedName name="Market">'UPMJ Q1'!$B$16</definedName>
    <definedName name="PlanYear">'UPMJ Q1'!$B$17</definedName>
    <definedName name="_xlnm.Print_Area" localSheetId="0">'UPMJ Instructions'!$A$1:$A$165</definedName>
    <definedName name="_xlnm.Print_Area" localSheetId="1">'UPMJ Q1'!$A$1:$E$28</definedName>
    <definedName name="_xlnm.Print_Titles" localSheetId="4">'UPMJ Q4a'!$16:$17</definedName>
    <definedName name="_xlnm.Print_Titles" localSheetId="5">'UPMJ Q4b'!$17:$18</definedName>
    <definedName name="_xlnm.Print_Titles" localSheetId="7">'UPMJ Q5b'!$24:$25</definedName>
    <definedName name="Q5_OverallAveRateChg_5l" localSheetId="6">'UPMJ Q5a'!#REF!</definedName>
    <definedName name="Q5_OverallAveRateChg_5l">'UPMJ Q5b'!$C$22</definedName>
    <definedName name="Q5_TotalEnrollment_5k" localSheetId="6">'UPMJ Q5a'!#REF!</definedName>
    <definedName name="Q5_TotalEnrollment_5k">'UPMJ Q5b'!$C$21</definedName>
    <definedName name="Q5a_QtrlyTrendFactorRateChg">'UPMJ Q5a'!$D$22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1" l="1"/>
  <c r="D20" i="11"/>
  <c r="C21" i="2"/>
  <c r="B17" i="11"/>
  <c r="D22" i="11" l="1"/>
  <c r="J27" i="2" s="1"/>
  <c r="K27" i="2" s="1"/>
  <c r="E26" i="3"/>
  <c r="J28" i="2" l="1"/>
  <c r="K28" i="2" s="1"/>
  <c r="J26" i="2"/>
  <c r="K26" i="2" s="1"/>
  <c r="C22" i="2" l="1"/>
</calcChain>
</file>

<file path=xl/sharedStrings.xml><?xml version="1.0" encoding="utf-8"?>
<sst xmlns="http://schemas.openxmlformats.org/spreadsheetml/2006/main" count="281" uniqueCount="179">
  <si>
    <t>Uniform Product Modification Justification Documentation</t>
  </si>
  <si>
    <t>Question 1:</t>
  </si>
  <si>
    <t>Part 1: Please provide issuer's name, market, and plan year information.</t>
  </si>
  <si>
    <t>Part 2: Please provide a table with the following information:</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</si>
  <si>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</si>
  <si>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</si>
  <si>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</si>
  <si>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</si>
  <si>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</si>
  <si>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</si>
  <si>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t>
  </si>
  <si>
    <t>Market:</t>
  </si>
  <si>
    <t>Small Group</t>
  </si>
  <si>
    <t>Plan Year:</t>
  </si>
  <si>
    <t>Part 2</t>
  </si>
  <si>
    <t>2025 Plan Name</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</si>
  <si>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</si>
  <si>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</si>
  <si>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</si>
  <si>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</si>
  <si>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</si>
  <si>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</si>
  <si>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</si>
  <si>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</si>
  <si>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</si>
  <si>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</si>
  <si>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</si>
  <si>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</si>
  <si>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</si>
  <si>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</si>
  <si>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</si>
  <si>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</si>
  <si>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Question 3:</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</si>
  <si>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</si>
  <si>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Plan Name</t>
  </si>
  <si>
    <t>Why is this a new plan?</t>
  </si>
  <si>
    <t>Plan 3.1</t>
  </si>
  <si>
    <t>This plan is in a new product offering a new network type.</t>
  </si>
  <si>
    <t>Plan 4.1</t>
  </si>
  <si>
    <t>This plan is in a new product offering adult dental benefits.</t>
  </si>
  <si>
    <t>Question 4a:</t>
  </si>
  <si>
    <t>1.  State the HIOS Plan ID of the affected plan. State the applicable HIOS Plan ID on every row in the table as illustrated below.</t>
  </si>
  <si>
    <t>6.1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</si>
  <si>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</si>
  <si>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</si>
  <si>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</si>
  <si>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Cost-Share Description</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</si>
  <si>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</si>
  <si>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</si>
  <si>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</si>
  <si>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</si>
  <si>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</si>
  <si>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</si>
  <si>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</si>
  <si>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</si>
  <si>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</si>
  <si>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</si>
  <si>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</si>
  <si>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</si>
  <si>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</si>
  <si>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</si>
  <si>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</si>
  <si>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ABCD-123459782</t>
  </si>
  <si>
    <t>Generic Drug Copay</t>
  </si>
  <si>
    <t>$5</t>
  </si>
  <si>
    <t>Specialty Drug Coinsurance</t>
  </si>
  <si>
    <t>60%</t>
  </si>
  <si>
    <t>65%</t>
  </si>
  <si>
    <t>Visit limits from 25 to 30</t>
  </si>
  <si>
    <t>Question 4b:</t>
  </si>
  <si>
    <t>7.1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</si>
  <si>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</si>
  <si>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12345WA010002</t>
  </si>
  <si>
    <t>Removes adult vision coverage</t>
  </si>
  <si>
    <t>12345WA0020002</t>
  </si>
  <si>
    <t>Plan Name 2.2</t>
  </si>
  <si>
    <t>12345WA0030002</t>
  </si>
  <si>
    <t>Plan Name 3.2</t>
  </si>
  <si>
    <t>Question 5a:</t>
  </si>
  <si>
    <t>4.  The Average Quarterly Trend Factors and Quarterly Trend Factor Rate Change are calculated automatically based on the data you enter into the table.</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</si>
  <si>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</si>
  <si>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t>Column:</t>
  </si>
  <si>
    <t>(A)</t>
  </si>
  <si>
    <t>(B)</t>
  </si>
  <si>
    <t>(C)</t>
  </si>
  <si>
    <t>Renewal Quarter</t>
  </si>
  <si>
    <t>2025 Quarterly Trend Factors</t>
  </si>
  <si>
    <t>1st Quarter</t>
  </si>
  <si>
    <t>2nd Quarter</t>
  </si>
  <si>
    <t>3rd Quarter</t>
  </si>
  <si>
    <t>4th Quarter</t>
  </si>
  <si>
    <t>Year</t>
  </si>
  <si>
    <t>Average Quarterly Trend Factor</t>
  </si>
  <si>
    <t>Quarterly Trend Factor Rate Change:</t>
  </si>
  <si>
    <t>Question 5b:</t>
  </si>
  <si>
    <t>11.  In column 5(k), the Overall Average Rate Change by plan is calculated automatically [calculated as (1+Experience Rate Change)*(1+Benefit Rate Change)*(1+Cost-Share Rate Change)*(1+Quarterly Trend Factor Change)-1]. Note that the percentage of overall average rate change by plan for renewal plans should be the same as the rate change indicated in the URRT.</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</si>
  <si>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</si>
  <si>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5(l)</t>
    </r>
    <r>
      <rPr>
        <b/>
        <sz val="12"/>
        <color theme="0"/>
        <rFont val="Segoe UI"/>
        <family val="2"/>
      </rPr>
      <t>:</t>
    </r>
  </si>
  <si>
    <t>Column: 5(a)</t>
  </si>
  <si>
    <t>5(b)</t>
  </si>
  <si>
    <t xml:space="preserve">5(c) </t>
  </si>
  <si>
    <t>5(d)</t>
  </si>
  <si>
    <t>5(e)</t>
  </si>
  <si>
    <t>5(f)</t>
  </si>
  <si>
    <t>5(g)</t>
  </si>
  <si>
    <t>5(h)</t>
  </si>
  <si>
    <t>5(i)</t>
  </si>
  <si>
    <t>5 (j)</t>
  </si>
  <si>
    <t>5(k)</t>
  </si>
  <si>
    <t xml:space="preserve">Terminated Plans: Plan Name corresponding to HIOS Plan ID in column 5(e) </t>
  </si>
  <si>
    <t>Experience Rate Change for Plan</t>
  </si>
  <si>
    <t>Benefit Rate Change for Plan</t>
  </si>
  <si>
    <t>Cost-Share Rate Change for Plan</t>
  </si>
  <si>
    <t>Quarterly Trend Factor Rate Change 
(from Q5a)</t>
  </si>
  <si>
    <t>Overall Average Rate Change for Plan</t>
  </si>
  <si>
    <t>3.  In the third column, state the 2026 plan name associated with the HIOS Plan ID (if the plan terminated in 2026, state "N/A");</t>
  </si>
  <si>
    <t>2026 Plan Name</t>
  </si>
  <si>
    <t>New, Renewal, or Terminated in 2026?</t>
  </si>
  <si>
    <t>For each 2026 plan with a new HIOS Plan ID (aka a new plan in 2026), explain in detail (in the table below) why the plan is not considered a renewal plan within a renewal product.</t>
  </si>
  <si>
    <t>4.  State the SERFF Tracking Number of the corresponding 2026 form filing (state only once per plan as illustrated below).</t>
  </si>
  <si>
    <t>6.3  Enter the corresponding design for the 2026 plan year. Please include all applicable dollar signs ($), commas (,) and percent signs (%) for each value.</t>
  </si>
  <si>
    <t>2026 Plan Name (if different)</t>
  </si>
  <si>
    <t>2026 Form Filing SERFF Tracking Number</t>
  </si>
  <si>
    <t>To (2026)</t>
  </si>
  <si>
    <t>3.  State the 2026 HIOS Plan ID of the plan that the terminated plan is mapped to in 2026. State the applicable HIOS Plan ID on every row in the table as illustrated below.</t>
  </si>
  <si>
    <t>4.  State the 2026 Plan Name of the plan that the terminated plan is mapped to in 2026. State the plan name only once per plan as shown below.</t>
  </si>
  <si>
    <t>5.  State the SERFF Tracking Number of the corresponding 2026 form filing (state only once per plan as illustrated below).</t>
  </si>
  <si>
    <t>6.  Provide a detailed description of each benefit change from the terminated plan to the mapped 2026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</si>
  <si>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2026 plan.</t>
  </si>
  <si>
    <t>7.3  Enter the corresponding design for the 2026 plan year. Please include all applicable dollar signs ($), commas (,) and percent signs (%) for each value.</t>
  </si>
  <si>
    <t>2026 Mapped Plan
HIOS Plan ID</t>
  </si>
  <si>
    <t>2026 Mapped Plan
Plan Name</t>
  </si>
  <si>
    <t>2026 Mapped Plan
Form Filing SERFF Tracking Number</t>
  </si>
  <si>
    <t>3.  In column (C), state the 2026 quarterly trend factors (the 1st quarter's factor should be 1.000).</t>
  </si>
  <si>
    <t>2026 Quarterly Trend Factors</t>
  </si>
  <si>
    <t>Renewal or Terminated in 2026?</t>
  </si>
  <si>
    <t>Terminated Plans: HIOS Plan ID of plan mapped to in 2026</t>
  </si>
  <si>
    <t>1.  In the first column, list all 2025 HIOS Plan IDs and all 2026 HIOS Plan IDs (one HIOS Plan ID per row; insert rows in the table as needed);</t>
  </si>
  <si>
    <t>2.  In the second column, state the 2025 plan name associated with the HIOS Plan ID (if the plan is new in 2026, state "N/A");</t>
  </si>
  <si>
    <t>4.  In the fourth column, state if the plan is New (a new plan in 2026), Renewal (an existing plan from 2025), or Terminated (a 2025 plan that is not offered in 2026); and</t>
  </si>
  <si>
    <t>5.  In the fifth column provide the enrollment as of March 31, 2025.  Members enrolled in 2025 plans, because the 2025 group renewal is later than March 31, 2025, should be mapped to 2025 HIOS Plan IDs using the plan mapping included in the prior rate filing.</t>
  </si>
  <si>
    <t>2025 HIOS Plan ID and 
2026 HIOS Plan ID</t>
  </si>
  <si>
    <t>Enrollment as of 3/31/2025</t>
  </si>
  <si>
    <t>For each plan with a 2025 HIOS Plan ID that is included in the 2026 rate filing, justify and explain in detail that it is a renewal plan within a renewal product and meets all of the criteria listed in 45 CFR §147.106(e)(3).</t>
  </si>
  <si>
    <t>2025 HIOS Plan ID</t>
  </si>
  <si>
    <t>For each renewal plan (i.e., a plan offered in both 2025 and 2026), please provide the following:</t>
  </si>
  <si>
    <t>2.  State the 2025 Plan Name. State the plan name only once per plan as shown below.</t>
  </si>
  <si>
    <t>3.  State the 2026 Plan Name if the 2026 Plan Name is different than the 2025 Plan Name. Otherwise state "N/A-Same as 2025." State the plan name only once as shown below.</t>
  </si>
  <si>
    <t>5.  Provide a detailed description of each benefit change from 2025 to 2026,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</si>
  <si>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2025 to 2026.</t>
  </si>
  <si>
    <t>6.2  Enter the corresponding design for the 2025 plan year. Please include all applicable dollar signs ($), commas (,) and percent signs (%) for each value.</t>
  </si>
  <si>
    <t>Benefit Changes 
(2025 to 2026)</t>
  </si>
  <si>
    <t>From (2025)</t>
  </si>
  <si>
    <t>N/A-Same as 2025</t>
  </si>
  <si>
    <t>For each terminated plan (i.e., a plan offered in 2025 but not in 2026), please provide the following:</t>
  </si>
  <si>
    <t>1.  State the HIOS Plan ID of the terminated plan in 2025. State the applicable HIOS Plan ID on every row in the table as illustrated below.</t>
  </si>
  <si>
    <t>2.  State the 2025 Plan Name of the terminated plan. State the plan name only once per plan as shown below.</t>
  </si>
  <si>
    <t>7.2  Enter the corresponding design for the 2025 plan year. Please include all applicable dollar signs ($), commas (,) and percent signs (%) for each value.</t>
  </si>
  <si>
    <t>2025 Terminated
HIOS Plan ID</t>
  </si>
  <si>
    <t>2025 Terminated Plan
Plan Name</t>
  </si>
  <si>
    <t>Benefit Changes 
(2025 Terminated to 2026 Mapped Plan)</t>
  </si>
  <si>
    <t>1.  In column (A), provide the enrollment by renewal quarter as of March 31, 2025 (the total enrollment should match the total enrollment provided in Question #1).</t>
  </si>
  <si>
    <t>2.  In column (B), state the 2025 quarterly trend factors (the 1st quarter's factor should be 1.000).</t>
  </si>
  <si>
    <t>Enrollment as of 03/31/2025</t>
  </si>
  <si>
    <t xml:space="preserve">Using the following table, provide the calculations of the proposed average rate change for this line of business and break out the average rate change by benefit, cost-share, and experience. For the 2025 plans that will discontinue in 2026, please apply appropriate mapping of membership for purposes of calculating the average rate increase. </t>
  </si>
  <si>
    <t>1.  In column 5(a), list all 2025 Plan IDs (one 2025 Plan ID per row; insert rows in the table as needed).</t>
  </si>
  <si>
    <t>2.  In column 5(b), list the corresponding 2025 Plan Names.</t>
  </si>
  <si>
    <t>3.  In column 5(c), state whether the 2025 plan is a "Renewal" plan (a plan offered in 2025 and 2026) or "Terminated" plan (a plan offered in 2025 but not 2026).</t>
  </si>
  <si>
    <t>4.  In column 5(d), provide the enrollment by plan as of March 31, 2025 in all renewing counties.  Note: the total enrollment should match the enrollment provided in Question #1, unless the carrier is exiting counties in 2026 which are currently being covered.</t>
  </si>
  <si>
    <t>5.  In column 5(e), if the plan is a "Terminated" plan, provide the corresponding 2026 Plan ID that the 2025 Plan is mapped to. If the plan is a "Renewal" plan, state "N/A."</t>
  </si>
  <si>
    <t>6.  In column 5(f),  if the plan is a "Terminated" plan, provide the corresponding 2026 Plan Name that the 2025 Plan is mapped to. If the plan is a "Renewal" plan, state "N/A."</t>
  </si>
  <si>
    <t>7.  In column 5(g), state the experience rate change for the plan. For "Terminated" plans, state the experience rate change by plan mapped from the 2025 Plan to the 2026 Plan.</t>
  </si>
  <si>
    <t>8.  In column 5(h), state the benefit rate change for the plan. For "Terminated" plans, base the rate change on mapping from the 2025 plan to the 2026 plan.</t>
  </si>
  <si>
    <t>9.  In column 5(i), state the cost-share rate change for the plan. For "Terminated" plans, base the rate change on mapping from the 2025 plan to the 2026 plan.</t>
  </si>
  <si>
    <t>8.  In column 5(i), state the cost-share rate change by plan mapped from the 2025 Plan to the 2026 Plan.</t>
  </si>
  <si>
    <t>10.  In column 5(j), state the rate change due to changes in the small group quarterly trend factors from 2025 to 2026 comes from from UPMJ Q5a.</t>
  </si>
  <si>
    <t>12.  In cell 5(l), the total enrollment as of March 31, 2025 is calculated automatically [calculated as the sum of column 5(d)].</t>
  </si>
  <si>
    <t>13.  In cell 5(m), the overall average rate change (weighted by March 2025 enrollment) for this line of business is calculated automatically [calculated as the sum-product of columns 5(d) and 5(k), divided by 5(l)].</t>
  </si>
  <si>
    <t>Overall Average Rate Change 
(weighted by 03/31/2025 enrollment) 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</si>
</sst>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4.9989318521683403E-2"/>
        <bgColor theme="4"/>
      </patternFill>
    </fill>
    <fill>
      <patternFill patternType="solid">
        <fgColor rgb="FFFFFF00"/>
        <bgColor indexed="64"/>
      </patternFill>
    </fill>
    <fill>
      <patternFill patternType="solid">
        <fgColor theme="0" tint="-4.9989318521683403E-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11" fillId="0" borderId="0" xfId="2" applyFont="1" applyAlignment="1">
      <alignment horizontal="left" vertical="top"/>
    </xf>
    <xf numFmtId="164" fontId="6" fillId="0" borderId="0" xfId="1" applyNumberFormat="1" applyFont="1" applyFill="1" applyAlignment="1" applyProtection="1">
      <alignment horizontal="right" vertical="top"/>
      <protection locked="0"/>
    </xf>
    <xf numFmtId="0" fontId="6" fillId="0" borderId="0" xfId="0" applyFont="1" applyAlignment="1">
      <alignment vertical="top" wrapText="1"/>
    </xf>
    <xf numFmtId="0" fontId="10" fillId="0" borderId="1" xfId="0" applyFont="1" applyBorder="1" applyAlignment="1">
      <alignment horizontal="left" vertical="top"/>
    </xf>
    <xf numFmtId="3" fontId="6" fillId="5" borderId="0" xfId="0" applyNumberFormat="1" applyFont="1" applyFill="1" applyAlignment="1">
      <alignment horizontal="right" vertical="top"/>
    </xf>
    <xf numFmtId="0" fontId="6" fillId="0" borderId="0" xfId="0" applyFont="1" applyAlignment="1">
      <alignment horizontal="right" vertical="top"/>
    </xf>
    <xf numFmtId="164" fontId="6" fillId="0" borderId="0" xfId="0" applyNumberFormat="1" applyFont="1" applyAlignment="1">
      <alignment horizontal="right" vertical="top"/>
    </xf>
    <xf numFmtId="164" fontId="6" fillId="0" borderId="0" xfId="0" applyNumberFormat="1" applyFont="1" applyAlignment="1">
      <alignment horizontal="left" vertical="top"/>
    </xf>
    <xf numFmtId="0" fontId="9" fillId="2" borderId="2" xfId="0" applyFont="1" applyFill="1" applyBorder="1" applyAlignment="1">
      <alignment horizontal="left" vertical="top" wrapText="1" indent="1"/>
    </xf>
    <xf numFmtId="0" fontId="9" fillId="2" borderId="2" xfId="0" applyFont="1" applyFill="1" applyBorder="1" applyAlignment="1">
      <alignment horizontal="center" vertical="top" wrapText="1"/>
    </xf>
    <xf numFmtId="164" fontId="6" fillId="5" borderId="1" xfId="0" applyNumberFormat="1" applyFont="1" applyFill="1" applyBorder="1" applyAlignment="1">
      <alignment horizontal="right" vertical="top"/>
    </xf>
    <xf numFmtId="164" fontId="6" fillId="5" borderId="3" xfId="0" applyNumberFormat="1" applyFont="1" applyFill="1" applyBorder="1" applyAlignment="1">
      <alignment horizontal="right" vertical="top"/>
    </xf>
    <xf numFmtId="0" fontId="13" fillId="6" borderId="4" xfId="0" applyFont="1" applyFill="1" applyBorder="1" applyAlignment="1">
      <alignment horizontal="left" vertical="top" wrapText="1" indent="1"/>
    </xf>
    <xf numFmtId="10" fontId="10" fillId="5" borderId="5" xfId="1" applyNumberFormat="1" applyFont="1" applyFill="1" applyBorder="1" applyAlignment="1" applyProtection="1">
      <alignment horizontal="right" vertical="top"/>
    </xf>
    <xf numFmtId="0" fontId="10" fillId="0" borderId="1" xfId="0" applyFont="1" applyBorder="1" applyAlignment="1">
      <alignment horizontal="left" vertical="top" indent="1"/>
    </xf>
    <xf numFmtId="0" fontId="12" fillId="5" borderId="1" xfId="0" applyFont="1" applyFill="1" applyBorder="1" applyAlignment="1">
      <alignment horizontal="left" vertical="top" indent="2"/>
    </xf>
    <xf numFmtId="0" fontId="12" fillId="5" borderId="3" xfId="0" applyFont="1" applyFill="1" applyBorder="1" applyAlignment="1">
      <alignment horizontal="left" vertical="top" indent="2"/>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7" borderId="0" xfId="0" applyFont="1" applyFill="1" applyAlignment="1">
      <alignment horizontal="left" vertical="top"/>
    </xf>
    <xf numFmtId="49" fontId="6" fillId="5" borderId="0" xfId="0" applyNumberFormat="1" applyFont="1" applyFill="1" applyAlignment="1">
      <alignment horizontal="left" vertical="top" indent="2"/>
    </xf>
    <xf numFmtId="0" fontId="6" fillId="5" borderId="0" xfId="0" applyFont="1" applyFill="1" applyAlignment="1">
      <alignment horizontal="left" vertical="top" indent="1"/>
    </xf>
    <xf numFmtId="0" fontId="3" fillId="0" borderId="0" xfId="2" applyFont="1" applyFill="1" applyAlignment="1">
      <alignment horizontal="center" vertical="center"/>
    </xf>
    <xf numFmtId="0" fontId="4" fillId="0" borderId="0" xfId="0" applyFont="1"/>
    <xf numFmtId="0" fontId="6" fillId="0" borderId="6" xfId="0" applyFont="1" applyBorder="1" applyAlignment="1">
      <alignment horizontal="center" vertical="top" wrapText="1"/>
    </xf>
    <xf numFmtId="49" fontId="6" fillId="0" borderId="0" xfId="0" applyNumberFormat="1" applyFont="1" applyAlignment="1" applyProtection="1">
      <alignment horizontal="right" vertical="top" wrapText="1"/>
      <protection locked="0"/>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49" fontId="6" fillId="4" borderId="2" xfId="0" applyNumberFormat="1" applyFont="1" applyFill="1" applyBorder="1" applyAlignment="1" applyProtection="1">
      <alignment horizontal="left" vertical="top" wrapText="1"/>
      <protection locked="0"/>
    </xf>
    <xf numFmtId="49" fontId="6" fillId="4" borderId="7"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left" vertical="top" wrapText="1"/>
      <protection locked="0"/>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indent="4"/>
    </xf>
    <xf numFmtId="0" fontId="6" fillId="3" borderId="0" xfId="0" applyFont="1" applyFill="1" applyAlignment="1">
      <alignment vertical="top"/>
    </xf>
    <xf numFmtId="0" fontId="14" fillId="0" borderId="1"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5" fillId="0" borderId="0" xfId="2" applyFont="1" applyFill="1" applyAlignment="1" applyProtection="1">
      <alignment horizontal="left"/>
    </xf>
    <xf numFmtId="0" fontId="12" fillId="0" borderId="0" xfId="0" applyFont="1" applyAlignment="1">
      <alignment horizontal="left" vertical="top"/>
    </xf>
    <xf numFmtId="0" fontId="9" fillId="2" borderId="1" xfId="0" applyFont="1" applyFill="1" applyBorder="1" applyAlignment="1">
      <alignment horizontal="left" vertical="top" wrapText="1"/>
    </xf>
  </cellXfs>
  <cellStyles count="3">
    <cellStyle name="Normal" xfId="0" builtinId="0"/>
    <cellStyle name="Percent" xfId="1" builtinId="5"/>
    <cellStyle name="Title" xfId="2" builtinId="15"/>
  </cellStyles>
  <dxfs count="8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64" formatCode="0.000"/>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3" formatCode="#,##0"/>
      <fill>
        <patternFill patternType="solid">
          <fgColor indexed="64"/>
          <bgColor theme="0" tint="-4.9989318521683403E-2"/>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fill>
        <patternFill patternType="solid">
          <fgColor indexed="64"/>
          <bgColor theme="0" tint="-4.9989318521683403E-2"/>
        </patternFill>
      </fill>
      <alignment horizontal="left" vertical="top" textRotation="0" wrapText="0" indent="1" justifyLastLine="0" shrinkToFit="0" readingOrder="0"/>
      <protection locked="1" hidden="0"/>
    </dxf>
    <dxf>
      <font>
        <b val="0"/>
        <i val="0"/>
        <strike val="0"/>
        <condense val="0"/>
        <extend val="0"/>
        <outline val="0"/>
        <shadow val="0"/>
        <u val="none"/>
        <vertAlign val="baseline"/>
        <sz val="12"/>
        <color theme="1"/>
        <name val="Segoe UI"/>
        <scheme val="none"/>
      </font>
      <numFmt numFmtId="30" formatCode="@"/>
      <fill>
        <patternFill patternType="solid">
          <fgColor indexed="64"/>
          <bgColor theme="0" tint="-4.9989318521683403E-2"/>
        </patternFill>
      </fill>
      <alignment horizontal="left" vertical="top" textRotation="0" wrapText="0" relativeIndent="1" justifyLastLine="0" shrinkToFit="0" readingOrder="0"/>
      <protection locked="1" hidden="0"/>
    </dxf>
    <dxf>
      <protection locked="1" hidden="0"/>
    </dxf>
    <dxf>
      <border outline="0">
        <top style="thin">
          <color indexed="64"/>
        </top>
      </border>
    </dxf>
    <dxf>
      <protection locked="1" hidden="0"/>
    </dxf>
    <dxf>
      <border outline="0">
        <bottom style="thin">
          <color indexed="64"/>
        </bottom>
      </border>
    </dxf>
    <dxf>
      <font>
        <b val="0"/>
        <i val="0"/>
        <strike val="0"/>
        <condense val="0"/>
        <extend val="0"/>
        <outline val="0"/>
        <shadow val="0"/>
        <u val="none"/>
        <vertAlign val="baseline"/>
        <sz val="12"/>
        <color theme="1"/>
        <name val="Segoe UI"/>
        <scheme val="none"/>
      </font>
      <alignment horizontal="center" vertical="top"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90525"/>
          <a:ext cx="6962773" cy="69151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 document in the rate filing only. You must submit this “Uniform Product Modification Justification” document in both PDF and Excel formats (the PDF file must match the Excel file exactly) in the rate filing. Name the PDF document “Uniform Product Modification Justification” and the Excel document “Uniform Product Modification Justification DUPLICATE.” Before submitting a completed version of this document in your rate filing, remove this instructions sheet. Please see the information below and respond to the questions (see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0</xdr:rowOff>
    </xdr:from>
    <xdr:ext cx="6965674" cy="8338221"/>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05675"/>
          <a:ext cx="6965674" cy="8338221"/>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which include 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0</xdr:colOff>
      <xdr:row>130</xdr:row>
      <xdr:rowOff>0</xdr:rowOff>
    </xdr:from>
    <xdr:ext cx="6965674" cy="710292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26724429"/>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75</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897225"/>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117</xdr:row>
      <xdr:rowOff>0</xdr:rowOff>
    </xdr:from>
    <xdr:ext cx="6965674" cy="271182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089971"/>
          <a:ext cx="6965674" cy="27118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100" b="1">
              <a:solidFill>
                <a:schemeClr val="tx1"/>
              </a:solidFill>
              <a:effectLst/>
              <a:latin typeface="+mn-lt"/>
              <a:ea typeface="+mn-ea"/>
              <a:cs typeface="+mn-cs"/>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 note about Formularies and 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81" dataDxfId="79" totalsRowDxfId="77" headerRowBorderDxfId="80" tableBorderDxfId="78" dataCellStyle="Normal">
  <autoFilter ref="A20:E25" xr:uid="{00000000-0009-0000-0100-000004000000}"/>
  <tableColumns count="5">
    <tableColumn id="1" xr3:uid="{00000000-0010-0000-0000-000001000000}" name="2025 HIOS Plan ID and _x000a_2026 HIOS Plan ID" totalsRowLabel="Total" dataDxfId="76" totalsRowDxfId="75" dataCellStyle="Normal"/>
    <tableColumn id="2" xr3:uid="{00000000-0010-0000-0000-000002000000}" name="2025 Plan Name" dataDxfId="74" totalsRowDxfId="73" dataCellStyle="Normal"/>
    <tableColumn id="5" xr3:uid="{00000000-0010-0000-0000-000005000000}" name="2026 Plan Name" dataDxfId="72" totalsRowDxfId="71"/>
    <tableColumn id="3" xr3:uid="{00000000-0010-0000-0000-000003000000}" name="New, Renewal, or Terminated in 2026?" dataDxfId="70" totalsRowDxfId="69" dataCellStyle="Normal"/>
    <tableColumn id="4" xr3:uid="{00000000-0010-0000-0000-000004000000}" name="Enrollment as of 3/31/2025" totalsRowFunction="sum" dataDxfId="68" totalsRowDxfId="67"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66" dataDxfId="64" totalsRowDxfId="63" headerRowBorderDxfId="65">
  <autoFilter ref="A8:C24" xr:uid="{00000000-0009-0000-0100-000006000000}"/>
  <tableColumns count="3">
    <tableColumn id="1" xr3:uid="{00000000-0010-0000-0100-000001000000}" name="2025 HIOS Plan ID" totalsRowLabel="Total" dataDxfId="62"/>
    <tableColumn id="2" xr3:uid="{00000000-0010-0000-0100-000002000000}" name="Plan Name" dataDxfId="61"/>
    <tableColumn id="3" xr3:uid="{00000000-0010-0000-0100-000003000000}" name="Why is this a new plan?" dataDxfId="6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59" totalsRowDxfId="57" headerRowBorderDxfId="58">
  <autoFilter ref="A17:H25" xr:uid="{00000000-0009-0000-0100-000001000000}"/>
  <tableColumns count="8">
    <tableColumn id="1" xr3:uid="{00000000-0010-0000-0200-000001000000}" name="HIOS Plan ID" totalsRowLabel="Total" dataDxfId="56"/>
    <tableColumn id="5" xr3:uid="{00000000-0010-0000-0200-000005000000}" name="2025 Plan Name" dataDxfId="55"/>
    <tableColumn id="2" xr3:uid="{00000000-0010-0000-0200-000002000000}" name="2026 Plan Name (if different)" dataDxfId="54"/>
    <tableColumn id="4" xr3:uid="{00000000-0010-0000-0200-000004000000}" name="2026 Form Filing SERFF Tracking Number" dataDxfId="53"/>
    <tableColumn id="6" xr3:uid="{00000000-0010-0000-0200-000006000000}" name="Benefit Changes _x000a_(2025 to 2026)" dataDxfId="52"/>
    <tableColumn id="8" xr3:uid="{00000000-0010-0000-0200-000008000000}" name="Cost-Share Description" dataDxfId="51"/>
    <tableColumn id="7" xr3:uid="{00000000-0010-0000-0200-000007000000}" name="From (2025)" dataDxfId="50"/>
    <tableColumn id="3" xr3:uid="{00000000-0010-0000-0200-000003000000}" name="To (2026)" dataDxfId="4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48" totalsRowDxfId="46" headerRowBorderDxfId="47">
  <autoFilter ref="A18:I26" xr:uid="{00000000-0009-0000-0100-000007000000}"/>
  <tableColumns count="9">
    <tableColumn id="1" xr3:uid="{00000000-0010-0000-0300-000001000000}" name="2025 Terminated_x000a_HIOS Plan ID" totalsRowLabel="Total" dataDxfId="45"/>
    <tableColumn id="5" xr3:uid="{00000000-0010-0000-0300-000005000000}" name="2025 Terminated Plan_x000a_Plan Name" dataDxfId="44"/>
    <tableColumn id="7" xr3:uid="{00000000-0010-0000-0300-000007000000}" name="2026 Mapped Plan_x000a_HIOS Plan ID" dataDxfId="43"/>
    <tableColumn id="2" xr3:uid="{00000000-0010-0000-0300-000002000000}" name="2026 Mapped Plan_x000a_Plan Name" dataDxfId="42"/>
    <tableColumn id="4" xr3:uid="{00000000-0010-0000-0300-000004000000}" name="2026 Mapped Plan_x000a_Form Filing SERFF Tracking Number" dataDxfId="41"/>
    <tableColumn id="6" xr3:uid="{00000000-0010-0000-0300-000006000000}" name="Benefit Changes _x000a_(2025 Terminated to 2026 Mapped Plan)" dataDxfId="40"/>
    <tableColumn id="9" xr3:uid="{00000000-0010-0000-0300-000009000000}" name="Cost-Share Description" dataDxfId="39"/>
    <tableColumn id="8" xr3:uid="{00000000-0010-0000-0300-000008000000}" name="From (2025)" dataDxfId="38"/>
    <tableColumn id="3" xr3:uid="{00000000-0010-0000-0300-000003000000}" name="To (2026)" dataDxfId="3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Q5a" displayName="tbl_Q5a" ref="A12:D17" totalsRowCount="1" headerRowDxfId="36" dataDxfId="34" totalsRowDxfId="32" headerRowBorderDxfId="35" tableBorderDxfId="33">
  <autoFilter ref="A12:D16" xr:uid="{00000000-0009-0000-0100-000005000000}"/>
  <tableColumns count="4">
    <tableColumn id="1" xr3:uid="{00000000-0010-0000-0400-000001000000}" name="Renewal Quarter" totalsRowLabel="Total" dataDxfId="31" totalsRowDxfId="30"/>
    <tableColumn id="2" xr3:uid="{00000000-0010-0000-0400-000002000000}" name="Enrollment as of 03/31/2025" totalsRowFunction="custom" totalsRowDxfId="29">
      <totalsRowFormula>SUM(tbl_Q5a[Enrollment as of 03/31/2025])</totalsRowFormula>
    </tableColumn>
    <tableColumn id="3" xr3:uid="{00000000-0010-0000-0400-000003000000}" name="2025 Quarterly Trend Factors" totalsRowDxfId="28" dataCellStyle="Percent"/>
    <tableColumn id="4" xr3:uid="{00000000-0010-0000-0400-000004000000}" name="2026 Quarterly Trend Factors" totalsRowDxfId="27"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_Q5b" displayName="tbl_Q5b" ref="A25:K28" headerRowDxfId="26" dataDxfId="24" totalsRowDxfId="23" headerRowBorderDxfId="25">
  <autoFilter ref="A25:K28" xr:uid="{00000000-0009-0000-0100-000003000000}"/>
  <tableColumns count="11">
    <tableColumn id="1" xr3:uid="{00000000-0010-0000-0500-000001000000}" name="2025 HIOS Plan ID" dataDxfId="22"/>
    <tableColumn id="2" xr3:uid="{00000000-0010-0000-0500-000002000000}" name="2025 Plan Name" dataDxfId="21" totalsRowDxfId="20"/>
    <tableColumn id="3" xr3:uid="{00000000-0010-0000-0500-000003000000}" name="Renewal or Terminated in 2026?" dataDxfId="19" totalsRowDxfId="18"/>
    <tableColumn id="4" xr3:uid="{00000000-0010-0000-0500-000004000000}" name="Enrollment as of 03/31/2025" dataDxfId="17" totalsRowDxfId="16"/>
    <tableColumn id="5" xr3:uid="{00000000-0010-0000-0500-000005000000}" name="Terminated Plans: HIOS Plan ID of plan mapped to in 2026" dataDxfId="15" totalsRowDxfId="14"/>
    <tableColumn id="9" xr3:uid="{00000000-0010-0000-0500-000009000000}" name="Terminated Plans: Plan Name corresponding to HIOS Plan ID in column 5(e) " dataDxfId="13" totalsRowDxfId="12"/>
    <tableColumn id="6" xr3:uid="{00000000-0010-0000-0500-000006000000}" name="Experience Rate Change for Plan" dataDxfId="11" totalsRowDxfId="10" dataCellStyle="Percent"/>
    <tableColumn id="10" xr3:uid="{00000000-0010-0000-0500-00000A000000}" name="Benefit Rate Change for Plan" dataDxfId="9" totalsRowDxfId="8" dataCellStyle="Percent"/>
    <tableColumn id="7" xr3:uid="{00000000-0010-0000-0500-000007000000}" name="Cost-Share Rate Change for Plan" dataDxfId="7" totalsRowDxfId="6" dataCellStyle="Percent"/>
    <tableColumn id="11" xr3:uid="{00000000-0010-0000-0500-00000B000000}" name="Quarterly Trend Factor Rate Change _x000a_(from Q5a)" dataDxfId="5" totalsRowDxfId="4" dataCellStyle="Percent">
      <calculatedColumnFormula>Q5a_QtrlyTrendFactorRateChg</calculatedColumnFormula>
    </tableColumn>
    <tableColumn id="8" xr3:uid="{00000000-0010-0000-0500-000008000000}" name="Overall Average Rate Change for Plan" dataDxfId="3" totalsRowDxfId="2" dataCellStyle="Percent">
      <calculatedColumnFormula>(1+tbl_Q5b[[#This Row],[Experience Rate Change for Plan]])*(1+tbl_Q5b[[#This Row],[Benefit Rate Change for Plan]])*(1+tbl_Q5b[[#This Row],[Quarterly Trend Factor Rate Change 
(from Q5a)]])*(1+tbl_Q5b[[#This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zoomScalePageLayoutView="120" workbookViewId="0"/>
  </sheetViews>
  <sheetFormatPr defaultColWidth="0" defaultRowHeight="16.5" zeroHeight="1" x14ac:dyDescent="0.3"/>
  <cols>
    <col min="1" max="1" width="104.42578125" style="46" customWidth="1"/>
    <col min="2" max="16384" width="9.140625" style="46" hidden="1"/>
  </cols>
  <sheetData>
    <row r="1" spans="1:1" ht="30.75" customHeight="1" x14ac:dyDescent="0.3">
      <c r="A1" s="45" t="s">
        <v>0</v>
      </c>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row r="16" spans="1:1" x14ac:dyDescent="0.3"/>
    <row r="17" s="46" customFormat="1" x14ac:dyDescent="0.3"/>
    <row r="18" s="46" customFormat="1" x14ac:dyDescent="0.3"/>
    <row r="19" s="46" customFormat="1" x14ac:dyDescent="0.3"/>
    <row r="20" s="46" customFormat="1" x14ac:dyDescent="0.3"/>
    <row r="21" s="46" customFormat="1" x14ac:dyDescent="0.3"/>
    <row r="22" s="46" customFormat="1" x14ac:dyDescent="0.3"/>
    <row r="23" s="46" customFormat="1" x14ac:dyDescent="0.3"/>
    <row r="24" s="46" customFormat="1" x14ac:dyDescent="0.3"/>
    <row r="25" s="46" customFormat="1" x14ac:dyDescent="0.3"/>
    <row r="26" s="46" customFormat="1" x14ac:dyDescent="0.3"/>
    <row r="27" s="46" customFormat="1" x14ac:dyDescent="0.3"/>
    <row r="28" s="46" customFormat="1" x14ac:dyDescent="0.3"/>
    <row r="29" s="46" customFormat="1" x14ac:dyDescent="0.3"/>
    <row r="30" s="46" customFormat="1" x14ac:dyDescent="0.3"/>
    <row r="31" s="46" customFormat="1" x14ac:dyDescent="0.3"/>
    <row r="32" s="46" customFormat="1" x14ac:dyDescent="0.3"/>
    <row r="33" s="46" customFormat="1" x14ac:dyDescent="0.3"/>
    <row r="34" s="46" customFormat="1" x14ac:dyDescent="0.3"/>
    <row r="35" s="46" customFormat="1" x14ac:dyDescent="0.3"/>
    <row r="36" s="46" customFormat="1" x14ac:dyDescent="0.3"/>
    <row r="37" s="46" customFormat="1" x14ac:dyDescent="0.3"/>
    <row r="38" s="46" customFormat="1" x14ac:dyDescent="0.3"/>
    <row r="39" s="46" customFormat="1" x14ac:dyDescent="0.3"/>
    <row r="40" s="46" customFormat="1" x14ac:dyDescent="0.3"/>
    <row r="41" s="46" customFormat="1" x14ac:dyDescent="0.3"/>
    <row r="42" s="46" customFormat="1" x14ac:dyDescent="0.3"/>
    <row r="43" s="46" customFormat="1" x14ac:dyDescent="0.3"/>
    <row r="44" s="46" customFormat="1" x14ac:dyDescent="0.3"/>
    <row r="45" s="46" customFormat="1" x14ac:dyDescent="0.3"/>
    <row r="46" s="46" customFormat="1" x14ac:dyDescent="0.3"/>
    <row r="47" s="46" customFormat="1" x14ac:dyDescent="0.3"/>
    <row r="48" s="46" customFormat="1" x14ac:dyDescent="0.3"/>
    <row r="49" s="46" customFormat="1" x14ac:dyDescent="0.3"/>
    <row r="50" s="46" customFormat="1" x14ac:dyDescent="0.3"/>
    <row r="51" s="46" customFormat="1" x14ac:dyDescent="0.3"/>
    <row r="52" s="46" customFormat="1" x14ac:dyDescent="0.3"/>
    <row r="53" s="46" customFormat="1" x14ac:dyDescent="0.3"/>
    <row r="54" s="46" customFormat="1" x14ac:dyDescent="0.3"/>
    <row r="55" s="46" customFormat="1" x14ac:dyDescent="0.3"/>
    <row r="56" s="46" customFormat="1" x14ac:dyDescent="0.3"/>
    <row r="57" s="46" customFormat="1" x14ac:dyDescent="0.3"/>
    <row r="58" s="46" customFormat="1" x14ac:dyDescent="0.3"/>
    <row r="59" s="46" customFormat="1" x14ac:dyDescent="0.3"/>
    <row r="60" s="46" customFormat="1" x14ac:dyDescent="0.3"/>
    <row r="61" s="46" customFormat="1" x14ac:dyDescent="0.3"/>
    <row r="62" s="46" customFormat="1" x14ac:dyDescent="0.3"/>
    <row r="63" s="46" customFormat="1" x14ac:dyDescent="0.3"/>
    <row r="64" s="46" customFormat="1" x14ac:dyDescent="0.3"/>
    <row r="65" s="46" customFormat="1" x14ac:dyDescent="0.3"/>
    <row r="66" s="46" customFormat="1" x14ac:dyDescent="0.3"/>
    <row r="67" s="46" customFormat="1"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sheetData>
  <printOptions horizontalCentered="1"/>
  <pageMargins left="0.25" right="0.25" top="1" bottom="0.75" header="0.3" footer="0.3"/>
  <pageSetup scale="99" fitToHeight="0" orientation="portrait" verticalDpi="1200" r:id="rId1"/>
  <headerFooter differentFirst="1">
    <oddHeader>&amp;C&amp;"Segoe UI,Regular"&amp;9Checklist: Uniform Product Modification Justification Documentation&amp;R&amp;A</oddHeader>
    <oddFooter>&amp;LUPMJ Ind&amp;C&amp;"Segoe UI,Regular"&amp;9Page &amp;P of &amp;N&amp;R04-07-2025</oddFooter>
    <firstHeader>&amp;C&amp;G</firstHeader>
    <firstFooter>&amp;LUPMJ Ind&amp;CPage &amp;P of &amp;N&amp;R04-07-2025</firstFooter>
  </headerFooter>
  <rowBreaks count="4" manualBreakCount="4">
    <brk id="34" man="1"/>
    <brk id="75" man="1"/>
    <brk id="117" man="1"/>
    <brk id="1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6"/>
  <sheetViews>
    <sheetView zoomScale="70" zoomScaleNormal="70" zoomScalePageLayoutView="85" workbookViewId="0">
      <selection activeCell="C53" sqref="C53"/>
    </sheetView>
  </sheetViews>
  <sheetFormatPr defaultColWidth="0" defaultRowHeight="17.25" outlineLevelRow="1" x14ac:dyDescent="0.25"/>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6" s="18" customFormat="1" ht="26.25" x14ac:dyDescent="0.45">
      <c r="A1" s="58" t="s">
        <v>1</v>
      </c>
      <c r="B1" s="58"/>
      <c r="C1" s="58"/>
      <c r="D1" s="58"/>
      <c r="E1" s="58"/>
    </row>
    <row r="2" spans="1:6" outlineLevel="1" x14ac:dyDescent="0.25">
      <c r="A2" s="59" t="s">
        <v>2</v>
      </c>
      <c r="B2" s="59"/>
      <c r="C2" s="59"/>
      <c r="D2" s="59"/>
      <c r="E2" s="59"/>
    </row>
    <row r="3" spans="1:6" outlineLevel="1" x14ac:dyDescent="0.25">
      <c r="A3" s="59" t="s">
        <v>3</v>
      </c>
      <c r="B3" s="59"/>
      <c r="C3" s="59"/>
      <c r="D3" s="59"/>
      <c r="E3" s="59"/>
    </row>
    <row r="4" spans="1:6" outlineLevel="1" x14ac:dyDescent="0.25">
      <c r="A4" s="61" t="s">
        <v>137</v>
      </c>
      <c r="B4" s="61"/>
      <c r="C4" s="61"/>
      <c r="D4" s="61"/>
      <c r="E4" s="61"/>
    </row>
    <row r="5" spans="1:6" outlineLevel="1" x14ac:dyDescent="0.25">
      <c r="A5" s="62" t="s">
        <v>138</v>
      </c>
      <c r="B5" s="62"/>
      <c r="C5" s="62"/>
      <c r="D5" s="62"/>
      <c r="E5" s="62"/>
    </row>
    <row r="6" spans="1:6" s="42" customFormat="1" outlineLevel="1" x14ac:dyDescent="0.25">
      <c r="A6" s="62" t="s">
        <v>115</v>
      </c>
      <c r="B6" s="62"/>
      <c r="C6" s="62"/>
      <c r="D6" s="62"/>
      <c r="E6" s="62"/>
      <c r="F6" s="62"/>
    </row>
    <row r="7" spans="1:6" outlineLevel="1" x14ac:dyDescent="0.25">
      <c r="A7" s="62" t="s">
        <v>139</v>
      </c>
      <c r="B7" s="62"/>
      <c r="C7" s="62"/>
      <c r="D7" s="62"/>
      <c r="E7" s="62"/>
    </row>
    <row r="8" spans="1:6" ht="40.5" customHeight="1" outlineLevel="1" x14ac:dyDescent="0.25">
      <c r="A8" s="62" t="s">
        <v>140</v>
      </c>
      <c r="B8" s="62"/>
      <c r="C8" s="62"/>
      <c r="D8" s="62"/>
      <c r="E8" s="62"/>
    </row>
    <row r="9" spans="1:6" outlineLevel="1" x14ac:dyDescent="0.25">
      <c r="A9" s="61"/>
      <c r="B9" s="61"/>
      <c r="C9" s="61"/>
      <c r="D9" s="61"/>
      <c r="E9" s="61"/>
    </row>
    <row r="10" spans="1:6" ht="17.25" customHeight="1" outlineLevel="1" x14ac:dyDescent="0.25">
      <c r="A10" s="63" t="s">
        <v>4</v>
      </c>
      <c r="B10" s="63"/>
      <c r="C10" s="63"/>
      <c r="D10" s="63"/>
      <c r="E10" s="63"/>
    </row>
    <row r="11" spans="1:6" outlineLevel="1" x14ac:dyDescent="0.25">
      <c r="A11" s="59"/>
      <c r="B11" s="59"/>
      <c r="C11" s="59"/>
      <c r="D11" s="59"/>
      <c r="E11" s="59"/>
    </row>
    <row r="12" spans="1:6" s="18" customFormat="1" ht="26.25" x14ac:dyDescent="0.45">
      <c r="A12" s="60" t="s">
        <v>5</v>
      </c>
      <c r="B12" s="60"/>
      <c r="C12" s="60"/>
      <c r="D12" s="60"/>
      <c r="E12" s="60"/>
    </row>
    <row r="13" spans="1:6" s="18" customFormat="1" ht="26.25" x14ac:dyDescent="0.45">
      <c r="A13" s="2" t="s">
        <v>6</v>
      </c>
      <c r="B13" s="50"/>
      <c r="C13" s="50"/>
      <c r="D13" s="50"/>
      <c r="E13" s="50"/>
    </row>
    <row r="14" spans="1:6" x14ac:dyDescent="0.25">
      <c r="A14" s="53" t="s">
        <v>7</v>
      </c>
      <c r="B14" s="54" t="s">
        <v>8</v>
      </c>
      <c r="C14" s="54"/>
      <c r="D14" s="54"/>
      <c r="E14" s="54"/>
    </row>
    <row r="15" spans="1:6" x14ac:dyDescent="0.25">
      <c r="A15" s="53" t="s">
        <v>9</v>
      </c>
      <c r="B15" s="64" t="s">
        <v>10</v>
      </c>
      <c r="C15" s="65"/>
      <c r="D15" s="65"/>
      <c r="E15" s="66"/>
    </row>
    <row r="16" spans="1:6" x14ac:dyDescent="0.25">
      <c r="A16" s="53" t="s">
        <v>11</v>
      </c>
      <c r="B16" s="55" t="s">
        <v>12</v>
      </c>
      <c r="C16" s="55"/>
      <c r="D16" s="55"/>
      <c r="E16" s="55"/>
    </row>
    <row r="17" spans="1:5" x14ac:dyDescent="0.25">
      <c r="A17" s="53" t="s">
        <v>13</v>
      </c>
      <c r="B17" s="56">
        <v>2026</v>
      </c>
      <c r="C17" s="57"/>
      <c r="D17" s="57"/>
      <c r="E17" s="57"/>
    </row>
    <row r="18" spans="1:5" s="19" customFormat="1" ht="16.5" x14ac:dyDescent="0.25"/>
    <row r="19" spans="1:5" s="18" customFormat="1" x14ac:dyDescent="0.3">
      <c r="A19" s="2" t="s">
        <v>14</v>
      </c>
    </row>
    <row r="20" spans="1:5" ht="34.5" x14ac:dyDescent="0.25">
      <c r="A20" s="20" t="s">
        <v>141</v>
      </c>
      <c r="B20" s="20" t="s">
        <v>15</v>
      </c>
      <c r="C20" s="20" t="s">
        <v>116</v>
      </c>
      <c r="D20" s="20" t="s">
        <v>117</v>
      </c>
      <c r="E20" s="20" t="s">
        <v>142</v>
      </c>
    </row>
    <row r="21" spans="1:5" s="6" customFormat="1" x14ac:dyDescent="0.25">
      <c r="A21" s="3" t="s">
        <v>16</v>
      </c>
      <c r="B21" s="4" t="s">
        <v>17</v>
      </c>
      <c r="C21" s="4" t="s">
        <v>17</v>
      </c>
      <c r="D21" s="3" t="s">
        <v>18</v>
      </c>
      <c r="E21" s="5">
        <v>1000</v>
      </c>
    </row>
    <row r="22" spans="1:5" s="6" customFormat="1" x14ac:dyDescent="0.25">
      <c r="A22" s="3" t="s">
        <v>19</v>
      </c>
      <c r="B22" s="4" t="s">
        <v>20</v>
      </c>
      <c r="C22" s="4" t="s">
        <v>21</v>
      </c>
      <c r="D22" s="3" t="s">
        <v>22</v>
      </c>
      <c r="E22" s="5">
        <v>2000</v>
      </c>
    </row>
    <row r="23" spans="1:5" s="6" customFormat="1" x14ac:dyDescent="0.25">
      <c r="A23" s="3" t="s">
        <v>23</v>
      </c>
      <c r="B23" s="4" t="s">
        <v>24</v>
      </c>
      <c r="C23" s="4" t="s">
        <v>24</v>
      </c>
      <c r="D23" s="3" t="s">
        <v>18</v>
      </c>
      <c r="E23" s="5">
        <v>3000</v>
      </c>
    </row>
    <row r="24" spans="1:5" s="6" customFormat="1" x14ac:dyDescent="0.25">
      <c r="A24" s="3" t="s">
        <v>25</v>
      </c>
      <c r="B24" s="4" t="s">
        <v>21</v>
      </c>
      <c r="C24" s="4" t="s">
        <v>26</v>
      </c>
      <c r="D24" s="3" t="s">
        <v>27</v>
      </c>
      <c r="E24" s="5">
        <v>0</v>
      </c>
    </row>
    <row r="25" spans="1:5" s="6" customFormat="1" x14ac:dyDescent="0.25">
      <c r="A25" s="3" t="s">
        <v>28</v>
      </c>
      <c r="B25" s="4" t="s">
        <v>21</v>
      </c>
      <c r="C25" s="4" t="s">
        <v>29</v>
      </c>
      <c r="D25" s="3" t="s">
        <v>27</v>
      </c>
      <c r="E25" s="5">
        <v>0</v>
      </c>
    </row>
    <row r="26" spans="1:5" s="6" customFormat="1" x14ac:dyDescent="0.25">
      <c r="A26" s="6" t="s">
        <v>30</v>
      </c>
      <c r="E26" s="5">
        <f>SUBTOTAL(109,tbl_Q1[Enrollment as of 3/31/2025])</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F6"/>
    <mergeCell ref="B15:E15"/>
  </mergeCells>
  <conditionalFormatting sqref="B14:E14 B15">
    <cfRule type="cellIs" dxfId="1" priority="2" operator="equal">
      <formula>"Enter company name"</formula>
    </cfRule>
  </conditionalFormatting>
  <conditionalFormatting sqref="B15:E15">
    <cfRule type="cellIs" dxfId="0" priority="1" operator="equal">
      <formula>"Enter the company's HIOS Issuer ID"</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activeCell="B5" sqref="B5"/>
    </sheetView>
  </sheetViews>
  <sheetFormatPr defaultColWidth="0" defaultRowHeight="16.5" x14ac:dyDescent="0.25"/>
  <cols>
    <col min="1" max="1" width="18.42578125" style="21" customWidth="1"/>
    <col min="2" max="2" width="89.28515625" style="21" customWidth="1"/>
    <col min="3" max="3" width="22.140625" style="21" hidden="1" customWidth="1"/>
    <col min="4" max="4" width="18" style="21" hidden="1" customWidth="1"/>
    <col min="5" max="5" width="29.140625" style="21" hidden="1" customWidth="1"/>
    <col min="6" max="6" width="19.85546875" style="21" hidden="1" customWidth="1"/>
    <col min="7" max="7" width="22.28515625" style="21" hidden="1" customWidth="1"/>
    <col min="8" max="8" width="21.42578125" style="21" hidden="1" customWidth="1"/>
    <col min="9" max="9" width="26.5703125" style="21" hidden="1" customWidth="1"/>
    <col min="10" max="10" width="34.42578125" style="21" hidden="1" customWidth="1"/>
    <col min="11" max="11" width="27.85546875" style="21" hidden="1" customWidth="1"/>
    <col min="12" max="12" width="11.7109375" style="21" hidden="1" customWidth="1"/>
    <col min="13" max="16384" width="9.140625" style="21" hidden="1"/>
  </cols>
  <sheetData>
    <row r="1" spans="1:12" s="19" customFormat="1" ht="26.25" x14ac:dyDescent="0.45">
      <c r="A1" s="60" t="s">
        <v>31</v>
      </c>
      <c r="B1" s="60"/>
      <c r="C1" s="7"/>
      <c r="D1" s="7"/>
      <c r="E1" s="7"/>
      <c r="F1" s="7"/>
      <c r="G1" s="7"/>
      <c r="H1" s="7"/>
      <c r="I1" s="7"/>
      <c r="J1" s="7"/>
      <c r="K1" s="7"/>
      <c r="L1" s="7"/>
    </row>
    <row r="2" spans="1:12" s="19" customFormat="1" ht="57" customHeight="1" x14ac:dyDescent="0.25">
      <c r="A2" s="67" t="s">
        <v>143</v>
      </c>
      <c r="B2" s="67"/>
      <c r="C2" s="49"/>
      <c r="D2" s="49"/>
    </row>
    <row r="3" spans="1:12" s="19" customFormat="1" ht="17.25" x14ac:dyDescent="0.25">
      <c r="A3" s="49"/>
      <c r="B3" s="8"/>
      <c r="C3" s="8"/>
      <c r="D3" s="8"/>
    </row>
    <row r="4" spans="1:12" s="19" customFormat="1" ht="26.25" x14ac:dyDescent="0.45">
      <c r="A4" s="50" t="s">
        <v>5</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scale="84"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activeCell="C59" sqref="C59"/>
    </sheetView>
  </sheetViews>
  <sheetFormatPr defaultColWidth="0" defaultRowHeight="17.25" x14ac:dyDescent="0.25"/>
  <cols>
    <col min="1" max="1" width="23.140625" style="9" bestFit="1" customWidth="1"/>
    <col min="2" max="2" width="41.42578125" style="9" customWidth="1"/>
    <col min="3" max="3" width="72.140625" style="9" customWidth="1"/>
    <col min="4" max="4" width="0" style="9" hidden="1" customWidth="1"/>
    <col min="5" max="16384" width="18.42578125" style="9" hidden="1"/>
  </cols>
  <sheetData>
    <row r="1" spans="1:4" s="17" customFormat="1" ht="26.25" x14ac:dyDescent="0.45">
      <c r="A1" s="70" t="s">
        <v>32</v>
      </c>
      <c r="B1" s="70"/>
      <c r="C1" s="70"/>
      <c r="D1" s="22"/>
    </row>
    <row r="2" spans="1:4" ht="39" customHeight="1" x14ac:dyDescent="0.25">
      <c r="A2" s="67" t="s">
        <v>118</v>
      </c>
      <c r="B2" s="67"/>
      <c r="C2" s="67"/>
      <c r="D2" s="51"/>
    </row>
    <row r="3" spans="1:4" x14ac:dyDescent="0.25">
      <c r="A3" s="68"/>
      <c r="B3" s="68"/>
      <c r="C3" s="68"/>
    </row>
    <row r="4" spans="1:4" ht="43.5" customHeight="1" x14ac:dyDescent="0.25">
      <c r="A4" s="67" t="s">
        <v>33</v>
      </c>
      <c r="B4" s="67"/>
      <c r="C4" s="67"/>
    </row>
    <row r="5" spans="1:4" x14ac:dyDescent="0.25">
      <c r="A5" s="68"/>
      <c r="B5" s="68"/>
      <c r="C5" s="68"/>
    </row>
    <row r="6" spans="1:4" s="17" customFormat="1" ht="26.25" x14ac:dyDescent="0.45">
      <c r="A6" s="69" t="s">
        <v>5</v>
      </c>
      <c r="B6" s="69"/>
      <c r="C6" s="69"/>
    </row>
    <row r="8" spans="1:4" x14ac:dyDescent="0.25">
      <c r="A8" s="10" t="s">
        <v>144</v>
      </c>
      <c r="B8" s="10" t="s">
        <v>34</v>
      </c>
      <c r="C8" s="10" t="s">
        <v>35</v>
      </c>
    </row>
    <row r="9" spans="1:4" s="13" customFormat="1" x14ac:dyDescent="0.25">
      <c r="A9" s="11" t="s">
        <v>25</v>
      </c>
      <c r="B9" s="12" t="s">
        <v>36</v>
      </c>
      <c r="C9" s="12" t="s">
        <v>37</v>
      </c>
    </row>
    <row r="10" spans="1:4" s="13" customFormat="1" x14ac:dyDescent="0.25">
      <c r="A10" s="11" t="s">
        <v>28</v>
      </c>
      <c r="B10" s="12" t="s">
        <v>38</v>
      </c>
      <c r="C10" s="12" t="s">
        <v>39</v>
      </c>
    </row>
    <row r="11" spans="1:4" s="13" customFormat="1" x14ac:dyDescent="0.25">
      <c r="A11" s="11"/>
      <c r="B11" s="12"/>
      <c r="C11" s="12"/>
    </row>
    <row r="12" spans="1:4" s="13" customFormat="1" x14ac:dyDescent="0.25">
      <c r="A12" s="11"/>
      <c r="B12" s="12"/>
      <c r="C12" s="12"/>
    </row>
    <row r="13" spans="1:4" s="13" customFormat="1" x14ac:dyDescent="0.25">
      <c r="A13" s="11"/>
      <c r="B13" s="12"/>
      <c r="C13" s="12"/>
    </row>
    <row r="14" spans="1:4" s="13" customFormat="1" x14ac:dyDescent="0.25">
      <c r="A14" s="11"/>
      <c r="B14" s="12"/>
      <c r="C14" s="12"/>
    </row>
    <row r="15" spans="1:4" s="13" customFormat="1" x14ac:dyDescent="0.25">
      <c r="A15" s="11"/>
      <c r="B15" s="12"/>
      <c r="C15" s="12"/>
    </row>
    <row r="16" spans="1:4" s="13" customFormat="1" x14ac:dyDescent="0.25">
      <c r="A16" s="11"/>
      <c r="B16" s="12"/>
      <c r="C16" s="12"/>
    </row>
    <row r="17" spans="1:3" s="13" customFormat="1" x14ac:dyDescent="0.25">
      <c r="A17" s="11"/>
      <c r="B17" s="12"/>
      <c r="C17" s="12"/>
    </row>
    <row r="18" spans="1:3" s="13" customFormat="1" x14ac:dyDescent="0.25">
      <c r="A18" s="11"/>
      <c r="B18" s="12"/>
      <c r="C18" s="12"/>
    </row>
    <row r="19" spans="1:3" s="13" customFormat="1" x14ac:dyDescent="0.25">
      <c r="A19" s="11"/>
      <c r="B19" s="12"/>
      <c r="C19" s="12"/>
    </row>
    <row r="20" spans="1:3" s="13" customFormat="1" x14ac:dyDescent="0.25">
      <c r="A20" s="11"/>
      <c r="B20" s="12"/>
      <c r="C20" s="12"/>
    </row>
    <row r="21" spans="1:3" s="13" customFormat="1" x14ac:dyDescent="0.25">
      <c r="A21" s="11"/>
      <c r="B21" s="12"/>
      <c r="C21" s="12"/>
    </row>
    <row r="22" spans="1:3" s="13" customFormat="1" x14ac:dyDescent="0.25">
      <c r="A22" s="11"/>
      <c r="B22" s="12"/>
      <c r="C22" s="12"/>
    </row>
    <row r="23" spans="1:3" s="13" customFormat="1" x14ac:dyDescent="0.25">
      <c r="A23" s="11"/>
      <c r="B23" s="12"/>
      <c r="C23" s="12"/>
    </row>
    <row r="24" spans="1:3" s="13" customFormat="1" x14ac:dyDescent="0.25">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67"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25"/>
  <sheetViews>
    <sheetView zoomScale="70" zoomScaleNormal="70" zoomScalePageLayoutView="50" workbookViewId="0">
      <selection activeCell="A6" sqref="A6:H6"/>
    </sheetView>
  </sheetViews>
  <sheetFormatPr defaultColWidth="0" defaultRowHeight="17.25" outlineLevelRow="1" x14ac:dyDescent="0.25"/>
  <cols>
    <col min="1" max="1" width="21.28515625" style="9" customWidth="1"/>
    <col min="2" max="3" width="58.7109375" style="9" customWidth="1"/>
    <col min="4" max="4" width="27.7109375" style="9" customWidth="1"/>
    <col min="5" max="7" width="33.7109375" style="9" customWidth="1"/>
    <col min="8" max="8" width="28" style="9" customWidth="1"/>
    <col min="9" max="11" width="0" style="9" hidden="1" customWidth="1"/>
    <col min="12" max="16384" width="18.42578125" style="9" hidden="1"/>
  </cols>
  <sheetData>
    <row r="1" spans="1:8" s="17" customFormat="1" ht="26.25" x14ac:dyDescent="0.45">
      <c r="A1" s="70" t="s">
        <v>40</v>
      </c>
      <c r="B1" s="70"/>
      <c r="C1" s="70"/>
      <c r="D1" s="70"/>
      <c r="E1" s="70"/>
      <c r="F1" s="70"/>
      <c r="G1" s="70"/>
      <c r="H1" s="70"/>
    </row>
    <row r="2" spans="1:8" outlineLevel="1" x14ac:dyDescent="0.25">
      <c r="A2" s="74" t="s">
        <v>145</v>
      </c>
      <c r="B2" s="74"/>
      <c r="C2" s="74"/>
      <c r="D2" s="74"/>
      <c r="E2" s="74"/>
      <c r="F2" s="74"/>
      <c r="G2" s="74"/>
      <c r="H2" s="74"/>
    </row>
    <row r="3" spans="1:8" outlineLevel="1" x14ac:dyDescent="0.25">
      <c r="A3" s="71" t="s">
        <v>41</v>
      </c>
      <c r="B3" s="71"/>
      <c r="C3" s="71"/>
      <c r="D3" s="71"/>
      <c r="E3" s="71"/>
      <c r="F3" s="71"/>
      <c r="G3" s="71"/>
      <c r="H3" s="71"/>
    </row>
    <row r="4" spans="1:8" outlineLevel="1" x14ac:dyDescent="0.25">
      <c r="A4" s="71" t="s">
        <v>146</v>
      </c>
      <c r="B4" s="71"/>
      <c r="C4" s="71"/>
      <c r="D4" s="71"/>
      <c r="E4" s="71"/>
      <c r="F4" s="71"/>
      <c r="G4" s="71"/>
      <c r="H4" s="71"/>
    </row>
    <row r="5" spans="1:8" outlineLevel="1" x14ac:dyDescent="0.25">
      <c r="A5" s="71" t="s">
        <v>147</v>
      </c>
      <c r="B5" s="71"/>
      <c r="C5" s="71"/>
      <c r="D5" s="71"/>
      <c r="E5" s="71"/>
      <c r="F5" s="71"/>
      <c r="G5" s="71"/>
      <c r="H5" s="71"/>
    </row>
    <row r="6" spans="1:8" outlineLevel="1" x14ac:dyDescent="0.25">
      <c r="A6" s="71" t="s">
        <v>119</v>
      </c>
      <c r="B6" s="71"/>
      <c r="C6" s="71"/>
      <c r="D6" s="71"/>
      <c r="E6" s="71"/>
      <c r="F6" s="71"/>
      <c r="G6" s="71"/>
      <c r="H6" s="71"/>
    </row>
    <row r="7" spans="1:8" ht="35.25" customHeight="1" outlineLevel="1" x14ac:dyDescent="0.25">
      <c r="A7" s="72" t="s">
        <v>148</v>
      </c>
      <c r="B7" s="72"/>
      <c r="C7" s="72"/>
      <c r="D7" s="72"/>
      <c r="E7" s="72"/>
      <c r="F7" s="72"/>
      <c r="G7" s="72"/>
      <c r="H7" s="72"/>
    </row>
    <row r="8" spans="1:8" ht="17.25" customHeight="1" outlineLevel="1" x14ac:dyDescent="0.25">
      <c r="A8" s="72" t="s">
        <v>149</v>
      </c>
      <c r="B8" s="72"/>
      <c r="C8" s="72"/>
      <c r="D8" s="72"/>
      <c r="E8" s="72"/>
      <c r="F8" s="72"/>
      <c r="G8" s="72"/>
      <c r="H8" s="72"/>
    </row>
    <row r="9" spans="1:8" outlineLevel="1" x14ac:dyDescent="0.25">
      <c r="A9" s="73" t="s">
        <v>42</v>
      </c>
      <c r="B9" s="73"/>
      <c r="C9" s="73"/>
      <c r="D9" s="73"/>
      <c r="E9" s="73"/>
      <c r="F9" s="73"/>
      <c r="G9" s="73"/>
      <c r="H9" s="73"/>
    </row>
    <row r="10" spans="1:8" outlineLevel="1" x14ac:dyDescent="0.25">
      <c r="A10" s="73" t="s">
        <v>150</v>
      </c>
      <c r="B10" s="73"/>
      <c r="C10" s="73"/>
      <c r="D10" s="73"/>
      <c r="E10" s="73"/>
      <c r="F10" s="73"/>
      <c r="G10" s="73"/>
      <c r="H10" s="73"/>
    </row>
    <row r="11" spans="1:8" outlineLevel="1" x14ac:dyDescent="0.25">
      <c r="A11" s="73" t="s">
        <v>120</v>
      </c>
      <c r="B11" s="73"/>
      <c r="C11" s="73"/>
      <c r="D11" s="73"/>
      <c r="E11" s="73"/>
      <c r="F11" s="73"/>
      <c r="G11" s="73"/>
      <c r="H11" s="73"/>
    </row>
    <row r="12" spans="1:8" outlineLevel="1" x14ac:dyDescent="0.25">
      <c r="A12" s="71"/>
      <c r="B12" s="71"/>
      <c r="C12" s="71"/>
      <c r="D12" s="71"/>
      <c r="E12" s="71"/>
      <c r="F12" s="71"/>
      <c r="G12" s="71"/>
      <c r="H12" s="71"/>
    </row>
    <row r="13" spans="1:8" outlineLevel="1" x14ac:dyDescent="0.25">
      <c r="A13" s="71" t="s">
        <v>43</v>
      </c>
      <c r="B13" s="71"/>
      <c r="C13" s="71"/>
      <c r="D13" s="71"/>
      <c r="E13" s="71"/>
      <c r="F13" s="71"/>
      <c r="G13" s="71"/>
      <c r="H13" s="71"/>
    </row>
    <row r="14" spans="1:8" outlineLevel="1" x14ac:dyDescent="0.25">
      <c r="A14" s="76"/>
      <c r="B14" s="76"/>
      <c r="C14" s="76"/>
      <c r="D14" s="76"/>
      <c r="E14" s="76"/>
      <c r="F14" s="76"/>
      <c r="G14" s="76"/>
      <c r="H14" s="76"/>
    </row>
    <row r="15" spans="1:8" s="17" customFormat="1" ht="26.25" x14ac:dyDescent="0.45">
      <c r="A15" s="69" t="s">
        <v>5</v>
      </c>
      <c r="B15" s="69"/>
      <c r="C15" s="69"/>
      <c r="D15" s="69"/>
      <c r="E15" s="69"/>
      <c r="F15" s="69"/>
      <c r="G15" s="69"/>
      <c r="H15" s="69"/>
    </row>
    <row r="16" spans="1:8" x14ac:dyDescent="0.25">
      <c r="A16" s="23"/>
      <c r="B16" s="23"/>
      <c r="C16" s="23"/>
      <c r="D16" s="23"/>
      <c r="E16" s="23"/>
      <c r="F16" s="75" t="s">
        <v>44</v>
      </c>
      <c r="G16" s="75"/>
      <c r="H16" s="75"/>
    </row>
    <row r="17" spans="1:8" ht="34.5" x14ac:dyDescent="0.25">
      <c r="A17" s="10" t="s">
        <v>45</v>
      </c>
      <c r="B17" s="10" t="s">
        <v>15</v>
      </c>
      <c r="C17" s="10" t="s">
        <v>121</v>
      </c>
      <c r="D17" s="10" t="s">
        <v>122</v>
      </c>
      <c r="E17" s="10" t="s">
        <v>151</v>
      </c>
      <c r="F17" s="47" t="s">
        <v>46</v>
      </c>
      <c r="G17" s="47" t="s">
        <v>152</v>
      </c>
      <c r="H17" s="47" t="s">
        <v>123</v>
      </c>
    </row>
    <row r="18" spans="1:8" s="13" customFormat="1" x14ac:dyDescent="0.25">
      <c r="A18" s="3" t="s">
        <v>16</v>
      </c>
      <c r="B18" s="4" t="s">
        <v>17</v>
      </c>
      <c r="C18" s="4" t="s">
        <v>47</v>
      </c>
      <c r="D18" s="4" t="s">
        <v>48</v>
      </c>
      <c r="E18" s="4" t="s">
        <v>49</v>
      </c>
      <c r="F18" s="4" t="s">
        <v>50</v>
      </c>
      <c r="G18" s="48" t="s">
        <v>51</v>
      </c>
      <c r="H18" s="48" t="s">
        <v>52</v>
      </c>
    </row>
    <row r="19" spans="1:8" s="13" customFormat="1" x14ac:dyDescent="0.25">
      <c r="A19" s="3" t="s">
        <v>16</v>
      </c>
      <c r="B19" s="4"/>
      <c r="C19" s="4"/>
      <c r="D19" s="4"/>
      <c r="E19" s="4"/>
      <c r="F19" s="4" t="s">
        <v>53</v>
      </c>
      <c r="G19" s="48" t="s">
        <v>54</v>
      </c>
      <c r="H19" s="48" t="s">
        <v>55</v>
      </c>
    </row>
    <row r="20" spans="1:8" x14ac:dyDescent="0.25">
      <c r="A20" s="3" t="s">
        <v>16</v>
      </c>
      <c r="B20" s="4"/>
      <c r="C20" s="4"/>
      <c r="D20" s="4"/>
      <c r="E20" s="4"/>
      <c r="F20" s="4" t="s">
        <v>56</v>
      </c>
      <c r="G20" s="48" t="s">
        <v>57</v>
      </c>
      <c r="H20" s="48" t="s">
        <v>58</v>
      </c>
    </row>
    <row r="21" spans="1:8" x14ac:dyDescent="0.25">
      <c r="A21" s="3" t="s">
        <v>16</v>
      </c>
      <c r="B21" s="4"/>
      <c r="C21" s="4"/>
      <c r="D21" s="4"/>
      <c r="E21" s="4"/>
      <c r="F21" s="4" t="s">
        <v>59</v>
      </c>
      <c r="G21" s="48" t="s">
        <v>60</v>
      </c>
      <c r="H21" s="48" t="s">
        <v>61</v>
      </c>
    </row>
    <row r="22" spans="1:8" x14ac:dyDescent="0.25">
      <c r="A22" s="3" t="s">
        <v>23</v>
      </c>
      <c r="B22" s="4" t="s">
        <v>24</v>
      </c>
      <c r="C22" s="4" t="s">
        <v>153</v>
      </c>
      <c r="D22" s="4" t="s">
        <v>62</v>
      </c>
      <c r="E22" s="4" t="s">
        <v>49</v>
      </c>
      <c r="F22" s="4" t="s">
        <v>63</v>
      </c>
      <c r="G22" s="48" t="s">
        <v>60</v>
      </c>
      <c r="H22" s="48" t="s">
        <v>64</v>
      </c>
    </row>
    <row r="23" spans="1:8" x14ac:dyDescent="0.25">
      <c r="A23" s="3" t="s">
        <v>23</v>
      </c>
      <c r="B23" s="4"/>
      <c r="C23" s="4"/>
      <c r="D23" s="4"/>
      <c r="E23" s="4"/>
      <c r="F23" s="4" t="s">
        <v>65</v>
      </c>
      <c r="G23" s="48" t="s">
        <v>66</v>
      </c>
      <c r="H23" s="48" t="s">
        <v>67</v>
      </c>
    </row>
    <row r="24" spans="1:8" x14ac:dyDescent="0.25">
      <c r="A24" s="3" t="s">
        <v>23</v>
      </c>
      <c r="B24" s="4"/>
      <c r="C24" s="4"/>
      <c r="D24" s="4"/>
      <c r="E24" s="4"/>
      <c r="F24" s="4" t="s">
        <v>59</v>
      </c>
      <c r="G24" s="48" t="s">
        <v>60</v>
      </c>
      <c r="H24" s="48" t="s">
        <v>61</v>
      </c>
    </row>
    <row r="25" spans="1:8" x14ac:dyDescent="0.25">
      <c r="A25" s="3" t="s">
        <v>25</v>
      </c>
      <c r="B25" s="4" t="s">
        <v>26</v>
      </c>
      <c r="C25" s="4" t="s">
        <v>153</v>
      </c>
      <c r="D25" s="4" t="s">
        <v>62</v>
      </c>
      <c r="E25" s="4" t="s">
        <v>68</v>
      </c>
      <c r="F25" s="4" t="s">
        <v>49</v>
      </c>
      <c r="G25" s="48"/>
      <c r="H25" s="48"/>
    </row>
  </sheetData>
  <sheetProtection insertRows="0" deleteRows="0" sort="0" autoFilter="0" pivotTables="0"/>
  <protectedRanges>
    <protectedRange sqref="E18 E19:H22 D25 F24:H24 A18:D22 A23:A25" name="Range1"/>
  </protectedRanges>
  <mergeCells count="16">
    <mergeCell ref="F16:H16"/>
    <mergeCell ref="A10:H10"/>
    <mergeCell ref="A11:H11"/>
    <mergeCell ref="A12:H12"/>
    <mergeCell ref="A15:H15"/>
    <mergeCell ref="A14:H14"/>
    <mergeCell ref="A1:H1"/>
    <mergeCell ref="A2:H2"/>
    <mergeCell ref="A3:H3"/>
    <mergeCell ref="A4:H4"/>
    <mergeCell ref="A5:H5"/>
    <mergeCell ref="A6:H6"/>
    <mergeCell ref="A7:H7"/>
    <mergeCell ref="A8:H8"/>
    <mergeCell ref="A9:H9"/>
    <mergeCell ref="A13:H13"/>
  </mergeCells>
  <dataValidations disablePrompts="1" count="2">
    <dataValidation type="textLength" operator="equal" allowBlank="1" showInputMessage="1" showErrorMessage="1" prompt="Enter a HIOS Plan ID (14 Characters)" sqref="A18:A25" xr:uid="{00000000-0002-0000-0400-000000000000}">
      <formula1>14</formula1>
    </dataValidation>
    <dataValidation operator="equal" allowBlank="1" showInputMessage="1" showErrorMessage="1" sqref="B18:B25" xr:uid="{00000000-0002-0000-0400-000001000000}"/>
  </dataValidations>
  <pageMargins left="0.7" right="0.7" top="0.75" bottom="0.75" header="0.3" footer="0.3"/>
  <pageSetup scale="41"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50" workbookViewId="0">
      <selection sqref="A1:I1"/>
    </sheetView>
  </sheetViews>
  <sheetFormatPr defaultColWidth="0" defaultRowHeight="17.25" outlineLevelRow="1" x14ac:dyDescent="0.25"/>
  <cols>
    <col min="1" max="1" width="21.7109375" style="9" customWidth="1"/>
    <col min="2" max="2" width="58.7109375" style="9" customWidth="1"/>
    <col min="3" max="3" width="21.7109375" style="9" customWidth="1"/>
    <col min="4" max="4" width="58.7109375" style="9" customWidth="1"/>
    <col min="5" max="5" width="22.42578125" style="9" customWidth="1"/>
    <col min="6" max="6" width="52.42578125" style="9" bestFit="1" customWidth="1"/>
    <col min="7" max="7" width="36.7109375" style="9" customWidth="1"/>
    <col min="8" max="9" width="25.7109375" style="9" customWidth="1"/>
    <col min="10" max="12" width="0" style="9" hidden="1" customWidth="1"/>
    <col min="13" max="16384" width="18.42578125" style="9" hidden="1"/>
  </cols>
  <sheetData>
    <row r="1" spans="1:9" s="17" customFormat="1" ht="26.25" x14ac:dyDescent="0.45">
      <c r="A1" s="70" t="s">
        <v>69</v>
      </c>
      <c r="B1" s="70"/>
      <c r="C1" s="70"/>
      <c r="D1" s="70"/>
      <c r="E1" s="70"/>
      <c r="F1" s="70"/>
      <c r="G1" s="70"/>
      <c r="H1" s="70"/>
      <c r="I1" s="70"/>
    </row>
    <row r="2" spans="1:9" outlineLevel="1" x14ac:dyDescent="0.25">
      <c r="A2" s="74" t="s">
        <v>154</v>
      </c>
      <c r="B2" s="74"/>
      <c r="C2" s="74"/>
      <c r="D2" s="74"/>
      <c r="E2" s="74"/>
      <c r="F2" s="74"/>
      <c r="G2" s="74"/>
      <c r="H2" s="74"/>
      <c r="I2" s="74"/>
    </row>
    <row r="3" spans="1:9" outlineLevel="1" x14ac:dyDescent="0.25">
      <c r="A3" s="71" t="s">
        <v>155</v>
      </c>
      <c r="B3" s="71"/>
      <c r="C3" s="71"/>
      <c r="D3" s="71"/>
      <c r="E3" s="71"/>
      <c r="F3" s="71"/>
      <c r="G3" s="71"/>
      <c r="H3" s="71"/>
      <c r="I3" s="71"/>
    </row>
    <row r="4" spans="1:9" outlineLevel="1" x14ac:dyDescent="0.25">
      <c r="A4" s="71" t="s">
        <v>156</v>
      </c>
      <c r="B4" s="71"/>
      <c r="C4" s="71"/>
      <c r="D4" s="71"/>
      <c r="E4" s="71"/>
      <c r="F4" s="71"/>
      <c r="G4" s="71"/>
      <c r="H4" s="71"/>
      <c r="I4" s="71"/>
    </row>
    <row r="5" spans="1:9" outlineLevel="1" x14ac:dyDescent="0.25">
      <c r="A5" s="71" t="s">
        <v>124</v>
      </c>
      <c r="B5" s="71"/>
      <c r="C5" s="71"/>
      <c r="D5" s="71"/>
      <c r="E5" s="71"/>
      <c r="F5" s="71"/>
      <c r="G5" s="71"/>
      <c r="H5" s="71"/>
      <c r="I5" s="71"/>
    </row>
    <row r="6" spans="1:9" outlineLevel="1" x14ac:dyDescent="0.25">
      <c r="A6" s="71" t="s">
        <v>125</v>
      </c>
      <c r="B6" s="71"/>
      <c r="C6" s="71"/>
      <c r="D6" s="71"/>
      <c r="E6" s="71"/>
      <c r="F6" s="71"/>
      <c r="G6" s="71"/>
      <c r="H6" s="71"/>
      <c r="I6" s="71"/>
    </row>
    <row r="7" spans="1:9" outlineLevel="1" x14ac:dyDescent="0.25">
      <c r="A7" s="71" t="s">
        <v>126</v>
      </c>
      <c r="B7" s="71"/>
      <c r="C7" s="71"/>
      <c r="D7" s="71"/>
      <c r="E7" s="71"/>
      <c r="F7" s="71"/>
      <c r="G7" s="71"/>
      <c r="H7" s="71"/>
      <c r="I7" s="71"/>
    </row>
    <row r="8" spans="1:9" outlineLevel="1" x14ac:dyDescent="0.25">
      <c r="A8" s="72" t="s">
        <v>127</v>
      </c>
      <c r="B8" s="72"/>
      <c r="C8" s="72"/>
      <c r="D8" s="72"/>
      <c r="E8" s="72"/>
      <c r="F8" s="72"/>
      <c r="G8" s="72"/>
      <c r="H8" s="72"/>
      <c r="I8" s="72"/>
    </row>
    <row r="9" spans="1:9" outlineLevel="1" x14ac:dyDescent="0.25">
      <c r="A9" s="71" t="s">
        <v>128</v>
      </c>
      <c r="B9" s="71"/>
      <c r="C9" s="71"/>
      <c r="D9" s="71"/>
      <c r="E9" s="71"/>
      <c r="F9" s="71"/>
      <c r="G9" s="71"/>
      <c r="H9" s="71"/>
      <c r="I9" s="71"/>
    </row>
    <row r="10" spans="1:9" outlineLevel="1" x14ac:dyDescent="0.25">
      <c r="A10" s="73" t="s">
        <v>70</v>
      </c>
      <c r="B10" s="73"/>
      <c r="C10" s="73"/>
      <c r="D10" s="73"/>
      <c r="E10" s="73"/>
      <c r="F10" s="73"/>
      <c r="G10" s="73"/>
      <c r="H10" s="73"/>
      <c r="I10" s="73"/>
    </row>
    <row r="11" spans="1:9" outlineLevel="1" x14ac:dyDescent="0.25">
      <c r="A11" s="73" t="s">
        <v>157</v>
      </c>
      <c r="B11" s="73"/>
      <c r="C11" s="73"/>
      <c r="D11" s="73"/>
      <c r="E11" s="73"/>
      <c r="F11" s="73"/>
      <c r="G11" s="73"/>
      <c r="H11" s="73"/>
      <c r="I11" s="73"/>
    </row>
    <row r="12" spans="1:9" outlineLevel="1" x14ac:dyDescent="0.25">
      <c r="A12" s="73" t="s">
        <v>129</v>
      </c>
      <c r="B12" s="73"/>
      <c r="C12" s="73"/>
      <c r="D12" s="73"/>
      <c r="E12" s="73"/>
      <c r="F12" s="73"/>
      <c r="G12" s="73"/>
      <c r="H12" s="73"/>
      <c r="I12" s="73"/>
    </row>
    <row r="13" spans="1:9" outlineLevel="1" x14ac:dyDescent="0.25">
      <c r="A13" s="71"/>
      <c r="B13" s="71"/>
      <c r="C13" s="71"/>
      <c r="D13" s="71"/>
      <c r="E13" s="71"/>
      <c r="F13" s="71"/>
      <c r="G13" s="71"/>
      <c r="H13" s="71"/>
      <c r="I13" s="71"/>
    </row>
    <row r="14" spans="1:9" outlineLevel="1" x14ac:dyDescent="0.25">
      <c r="A14" s="71" t="s">
        <v>71</v>
      </c>
      <c r="B14" s="71"/>
      <c r="C14" s="71"/>
      <c r="D14" s="71"/>
      <c r="E14" s="71"/>
      <c r="F14" s="71"/>
      <c r="G14" s="71"/>
      <c r="H14" s="71"/>
      <c r="I14" s="71"/>
    </row>
    <row r="15" spans="1:9" outlineLevel="1" x14ac:dyDescent="0.25">
      <c r="A15" s="76"/>
      <c r="B15" s="76"/>
      <c r="C15" s="76"/>
      <c r="D15" s="76"/>
      <c r="E15" s="76"/>
      <c r="F15" s="76"/>
      <c r="G15" s="76"/>
      <c r="H15" s="76"/>
      <c r="I15" s="76"/>
    </row>
    <row r="16" spans="1:9" s="17" customFormat="1" ht="26.25" x14ac:dyDescent="0.45">
      <c r="A16" s="69" t="s">
        <v>5</v>
      </c>
      <c r="B16" s="69"/>
      <c r="C16" s="69"/>
      <c r="D16" s="69"/>
      <c r="E16" s="69"/>
      <c r="F16" s="69"/>
      <c r="G16" s="69"/>
      <c r="H16" s="69"/>
      <c r="I16" s="69"/>
    </row>
    <row r="17" spans="1:9" s="17" customFormat="1" ht="26.25" x14ac:dyDescent="0.45">
      <c r="A17" s="52"/>
      <c r="B17" s="52"/>
      <c r="C17" s="52"/>
      <c r="D17" s="52"/>
      <c r="E17" s="52"/>
      <c r="F17" s="52"/>
      <c r="G17" s="75" t="s">
        <v>44</v>
      </c>
      <c r="H17" s="75"/>
      <c r="I17" s="75"/>
    </row>
    <row r="18" spans="1:9" ht="51.75" x14ac:dyDescent="0.25">
      <c r="A18" s="10" t="s">
        <v>158</v>
      </c>
      <c r="B18" s="10" t="s">
        <v>159</v>
      </c>
      <c r="C18" s="10" t="s">
        <v>130</v>
      </c>
      <c r="D18" s="10" t="s">
        <v>131</v>
      </c>
      <c r="E18" s="10" t="s">
        <v>132</v>
      </c>
      <c r="F18" s="10" t="s">
        <v>160</v>
      </c>
      <c r="G18" s="47" t="s">
        <v>46</v>
      </c>
      <c r="H18" s="47" t="s">
        <v>152</v>
      </c>
      <c r="I18" s="47" t="s">
        <v>123</v>
      </c>
    </row>
    <row r="19" spans="1:9" s="13" customFormat="1" x14ac:dyDescent="0.25">
      <c r="A19" s="3" t="s">
        <v>16</v>
      </c>
      <c r="B19" s="4" t="s">
        <v>17</v>
      </c>
      <c r="C19" s="3" t="s">
        <v>72</v>
      </c>
      <c r="D19" s="4" t="s">
        <v>20</v>
      </c>
      <c r="E19" s="4" t="s">
        <v>48</v>
      </c>
      <c r="F19" s="4" t="s">
        <v>73</v>
      </c>
      <c r="G19" s="4" t="s">
        <v>50</v>
      </c>
      <c r="H19" s="48" t="s">
        <v>51</v>
      </c>
      <c r="I19" s="48" t="s">
        <v>52</v>
      </c>
    </row>
    <row r="20" spans="1:9" s="13" customFormat="1" x14ac:dyDescent="0.25">
      <c r="A20" s="3" t="s">
        <v>16</v>
      </c>
      <c r="B20" s="4"/>
      <c r="C20" s="3" t="s">
        <v>72</v>
      </c>
      <c r="D20" s="4"/>
      <c r="E20" s="4"/>
      <c r="F20" s="4"/>
      <c r="G20" s="4" t="s">
        <v>53</v>
      </c>
      <c r="H20" s="48" t="s">
        <v>54</v>
      </c>
      <c r="I20" s="48" t="s">
        <v>55</v>
      </c>
    </row>
    <row r="21" spans="1:9" x14ac:dyDescent="0.25">
      <c r="A21" s="3" t="s">
        <v>16</v>
      </c>
      <c r="B21" s="4"/>
      <c r="C21" s="3" t="s">
        <v>72</v>
      </c>
      <c r="D21" s="4"/>
      <c r="E21" s="4"/>
      <c r="F21" s="4"/>
      <c r="G21" s="4" t="s">
        <v>56</v>
      </c>
      <c r="H21" s="48" t="s">
        <v>57</v>
      </c>
      <c r="I21" s="48" t="s">
        <v>58</v>
      </c>
    </row>
    <row r="22" spans="1:9" x14ac:dyDescent="0.25">
      <c r="A22" s="3" t="s">
        <v>16</v>
      </c>
      <c r="B22" s="4"/>
      <c r="C22" s="3" t="s">
        <v>72</v>
      </c>
      <c r="D22" s="4"/>
      <c r="E22" s="4"/>
      <c r="F22" s="4"/>
      <c r="G22" s="4" t="s">
        <v>59</v>
      </c>
      <c r="H22" s="48" t="s">
        <v>60</v>
      </c>
      <c r="I22" s="48" t="s">
        <v>61</v>
      </c>
    </row>
    <row r="23" spans="1:9" x14ac:dyDescent="0.25">
      <c r="A23" s="3" t="s">
        <v>23</v>
      </c>
      <c r="B23" s="4" t="s">
        <v>24</v>
      </c>
      <c r="C23" s="3" t="s">
        <v>74</v>
      </c>
      <c r="D23" s="4" t="s">
        <v>75</v>
      </c>
      <c r="E23" s="4" t="s">
        <v>62</v>
      </c>
      <c r="F23" s="4" t="s">
        <v>73</v>
      </c>
      <c r="G23" s="4" t="s">
        <v>63</v>
      </c>
      <c r="H23" s="48" t="s">
        <v>60</v>
      </c>
      <c r="I23" s="48" t="s">
        <v>64</v>
      </c>
    </row>
    <row r="24" spans="1:9" x14ac:dyDescent="0.25">
      <c r="A24" s="3" t="s">
        <v>23</v>
      </c>
      <c r="B24" s="4"/>
      <c r="C24" s="3" t="s">
        <v>74</v>
      </c>
      <c r="D24" s="4"/>
      <c r="E24" s="4"/>
      <c r="F24" s="4"/>
      <c r="G24" s="4" t="s">
        <v>65</v>
      </c>
      <c r="H24" s="48" t="s">
        <v>66</v>
      </c>
      <c r="I24" s="48" t="s">
        <v>67</v>
      </c>
    </row>
    <row r="25" spans="1:9" x14ac:dyDescent="0.25">
      <c r="A25" s="3" t="s">
        <v>23</v>
      </c>
      <c r="B25" s="4"/>
      <c r="C25" s="3" t="s">
        <v>74</v>
      </c>
      <c r="D25" s="4"/>
      <c r="E25" s="4"/>
      <c r="F25" s="4"/>
      <c r="G25" s="4" t="s">
        <v>59</v>
      </c>
      <c r="H25" s="48" t="s">
        <v>60</v>
      </c>
      <c r="I25" s="48" t="s">
        <v>61</v>
      </c>
    </row>
    <row r="26" spans="1:9" x14ac:dyDescent="0.25">
      <c r="A26" s="3" t="s">
        <v>25</v>
      </c>
      <c r="B26" s="4" t="s">
        <v>26</v>
      </c>
      <c r="C26" s="3" t="s">
        <v>76</v>
      </c>
      <c r="D26" s="4" t="s">
        <v>77</v>
      </c>
      <c r="E26" s="4" t="s">
        <v>62</v>
      </c>
      <c r="F26" s="4" t="s">
        <v>49</v>
      </c>
      <c r="G26" s="4" t="s">
        <v>49</v>
      </c>
      <c r="H26" s="48"/>
      <c r="I26" s="48"/>
    </row>
  </sheetData>
  <sheetProtection insertRows="0" deleteRows="0" sort="0" autoFilter="0" pivotTables="0"/>
  <protectedRanges>
    <protectedRange sqref="G20:I23 G25:I25" name="Range1_1"/>
    <protectedRange sqref="A19:A26" name="Range1_1_1"/>
    <protectedRange sqref="B19:B23" name="Range1_2"/>
    <protectedRange sqref="E26 E19:E23" name="Range1_3"/>
  </protectedRanges>
  <mergeCells count="17">
    <mergeCell ref="A1:I1"/>
    <mergeCell ref="A2:I2"/>
    <mergeCell ref="A3:I3"/>
    <mergeCell ref="A4:I4"/>
    <mergeCell ref="A7:I7"/>
    <mergeCell ref="A6:I6"/>
    <mergeCell ref="A5:I5"/>
    <mergeCell ref="G17:I17"/>
    <mergeCell ref="A10:I10"/>
    <mergeCell ref="A11:I11"/>
    <mergeCell ref="A12:I12"/>
    <mergeCell ref="A8:I8"/>
    <mergeCell ref="A16:I16"/>
    <mergeCell ref="A9:I9"/>
    <mergeCell ref="A13:I13"/>
    <mergeCell ref="A14:I14"/>
    <mergeCell ref="A15:I15"/>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8"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XFC22"/>
  <sheetViews>
    <sheetView zoomScale="85" zoomScaleNormal="85" zoomScalePageLayoutView="85" workbookViewId="0">
      <selection sqref="A1:D1"/>
    </sheetView>
  </sheetViews>
  <sheetFormatPr defaultColWidth="0" defaultRowHeight="17.25" x14ac:dyDescent="0.25"/>
  <cols>
    <col min="1" max="1" width="22" style="1" customWidth="1"/>
    <col min="2" max="2" width="38.85546875" style="1" customWidth="1"/>
    <col min="3" max="3" width="42" style="1" customWidth="1"/>
    <col min="4" max="4" width="45" style="1" customWidth="1"/>
    <col min="5" max="5" width="0" style="1" hidden="1" customWidth="1"/>
    <col min="6" max="16383" width="9.140625" style="1" hidden="1"/>
    <col min="16384" max="16384" width="10.5703125" style="1" customWidth="1"/>
  </cols>
  <sheetData>
    <row r="1" spans="1:4" s="18" customFormat="1" ht="26.25" x14ac:dyDescent="0.45">
      <c r="A1" s="78" t="s">
        <v>78</v>
      </c>
      <c r="B1" s="78"/>
      <c r="C1" s="78"/>
      <c r="D1" s="78"/>
    </row>
    <row r="2" spans="1:4" s="9" customFormat="1" ht="34.5" customHeight="1" x14ac:dyDescent="0.25">
      <c r="A2" s="63" t="s">
        <v>161</v>
      </c>
      <c r="B2" s="63"/>
      <c r="C2" s="63"/>
      <c r="D2" s="63"/>
    </row>
    <row r="3" spans="1:4" s="9" customFormat="1" x14ac:dyDescent="0.25">
      <c r="A3" s="59" t="s">
        <v>162</v>
      </c>
      <c r="B3" s="59"/>
      <c r="C3" s="59"/>
      <c r="D3" s="59"/>
    </row>
    <row r="4" spans="1:4" s="9" customFormat="1" x14ac:dyDescent="0.25">
      <c r="A4" s="59" t="s">
        <v>133</v>
      </c>
      <c r="B4" s="59"/>
      <c r="C4" s="59"/>
      <c r="D4" s="59"/>
    </row>
    <row r="5" spans="1:4" s="9" customFormat="1" ht="35.1" customHeight="1" x14ac:dyDescent="0.25">
      <c r="A5" s="77" t="s">
        <v>79</v>
      </c>
      <c r="B5" s="77"/>
      <c r="C5" s="77"/>
      <c r="D5" s="77"/>
    </row>
    <row r="6" spans="1:4" s="9" customFormat="1" x14ac:dyDescent="0.25">
      <c r="A6" s="77"/>
      <c r="B6" s="77"/>
      <c r="C6" s="77"/>
      <c r="D6" s="77"/>
    </row>
    <row r="7" spans="1:4" s="25" customFormat="1" ht="35.1" customHeight="1" x14ac:dyDescent="0.25">
      <c r="A7" s="77" t="s">
        <v>80</v>
      </c>
      <c r="B7" s="77"/>
      <c r="C7" s="77"/>
      <c r="D7" s="77"/>
    </row>
    <row r="8" spans="1:4" s="9" customFormat="1" x14ac:dyDescent="0.25">
      <c r="A8" s="76"/>
      <c r="B8" s="76"/>
      <c r="C8" s="76"/>
      <c r="D8" s="76"/>
    </row>
    <row r="9" spans="1:4" s="18" customFormat="1" ht="26.25" x14ac:dyDescent="0.45">
      <c r="A9" s="52" t="s">
        <v>5</v>
      </c>
      <c r="B9" s="52"/>
      <c r="C9" s="52"/>
      <c r="D9" s="52"/>
    </row>
    <row r="11" spans="1:4" x14ac:dyDescent="0.25">
      <c r="A11" s="26" t="s">
        <v>81</v>
      </c>
      <c r="B11" s="14" t="s">
        <v>82</v>
      </c>
      <c r="C11" s="14" t="s">
        <v>83</v>
      </c>
      <c r="D11" s="14" t="s">
        <v>84</v>
      </c>
    </row>
    <row r="12" spans="1:4" x14ac:dyDescent="0.25">
      <c r="A12" s="10" t="s">
        <v>85</v>
      </c>
      <c r="B12" s="10" t="s">
        <v>163</v>
      </c>
      <c r="C12" s="10" t="s">
        <v>86</v>
      </c>
      <c r="D12" s="10" t="s">
        <v>134</v>
      </c>
    </row>
    <row r="13" spans="1:4" x14ac:dyDescent="0.25">
      <c r="A13" s="43" t="s">
        <v>87</v>
      </c>
      <c r="B13" s="15">
        <v>3000</v>
      </c>
      <c r="C13" s="24">
        <v>1</v>
      </c>
      <c r="D13" s="24">
        <v>1</v>
      </c>
    </row>
    <row r="14" spans="1:4" x14ac:dyDescent="0.25">
      <c r="A14" s="43" t="s">
        <v>88</v>
      </c>
      <c r="B14" s="15">
        <v>1500</v>
      </c>
      <c r="C14" s="24">
        <v>1.02</v>
      </c>
      <c r="D14" s="24">
        <v>1.0149999999999999</v>
      </c>
    </row>
    <row r="15" spans="1:4" x14ac:dyDescent="0.25">
      <c r="A15" s="43" t="s">
        <v>89</v>
      </c>
      <c r="B15" s="15">
        <v>500</v>
      </c>
      <c r="C15" s="24">
        <v>1.04</v>
      </c>
      <c r="D15" s="24">
        <v>1.03</v>
      </c>
    </row>
    <row r="16" spans="1:4" x14ac:dyDescent="0.25">
      <c r="A16" s="43" t="s">
        <v>90</v>
      </c>
      <c r="B16" s="15">
        <v>1000</v>
      </c>
      <c r="C16" s="24">
        <v>1.06</v>
      </c>
      <c r="D16" s="24">
        <v>1.0449999999999999</v>
      </c>
    </row>
    <row r="17" spans="1:4" x14ac:dyDescent="0.25">
      <c r="A17" s="44" t="s">
        <v>30</v>
      </c>
      <c r="B17" s="27">
        <f>SUM(tbl_Q5a[Enrollment as of 03/31/2025])</f>
        <v>6000</v>
      </c>
      <c r="C17" s="28"/>
      <c r="D17" s="29"/>
    </row>
    <row r="18" spans="1:4" x14ac:dyDescent="0.25">
      <c r="C18" s="30"/>
      <c r="D18" s="30"/>
    </row>
    <row r="19" spans="1:4" x14ac:dyDescent="0.25">
      <c r="C19" s="31" t="s">
        <v>91</v>
      </c>
      <c r="D19" s="32" t="s">
        <v>92</v>
      </c>
    </row>
    <row r="20" spans="1:4" x14ac:dyDescent="0.25">
      <c r="C20" s="38">
        <v>2025</v>
      </c>
      <c r="D20" s="33">
        <f>ROUND(SUMPRODUCT(tbl_Q5a[Enrollment as of 03/31/2025],tbl_Q5a[2025 Quarterly Trend Factors])/tbl_Q5a[[#Totals],[Enrollment as of 03/31/2025]],3)</f>
        <v>1.018</v>
      </c>
    </row>
    <row r="21" spans="1:4" ht="18" thickBot="1" x14ac:dyDescent="0.3">
      <c r="C21" s="39">
        <v>2026</v>
      </c>
      <c r="D21" s="34">
        <f>ROUND(SUMPRODUCT(tbl_Q5a[Enrollment as of 03/31/2025],tbl_Q5a[2026 Quarterly Trend Factors])/tbl_Q5a[[#Totals],[Enrollment as of 03/31/2025]],3)</f>
        <v>1.014</v>
      </c>
    </row>
    <row r="22" spans="1:4" ht="35.25" thickBot="1" x14ac:dyDescent="0.3">
      <c r="C22" s="35" t="s">
        <v>93</v>
      </c>
      <c r="D22" s="36">
        <f>D21/D20-1</f>
        <v>-3.9292730844793233E-3</v>
      </c>
    </row>
  </sheetData>
  <mergeCells count="8">
    <mergeCell ref="A7:D7"/>
    <mergeCell ref="A8:D8"/>
    <mergeCell ref="A6:D6"/>
    <mergeCell ref="A1:D1"/>
    <mergeCell ref="A2:D2"/>
    <mergeCell ref="A3:D3"/>
    <mergeCell ref="A4:D4"/>
    <mergeCell ref="A5:D5"/>
  </mergeCells>
  <dataValidations disablePrompts="1" count="1">
    <dataValidation type="whole" operator="greaterThanOrEqual" allowBlank="1" showInputMessage="1" showErrorMessage="1" sqref="B13:B16" xr:uid="{00000000-0002-0000-0600-000000000000}">
      <formula1>0</formula1>
    </dataValidation>
  </dataValidations>
  <pageMargins left="0.7" right="0.7" top="0.75" bottom="0.75" header="0.3" footer="0.3"/>
  <pageSetup scale="83"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XFC28"/>
  <sheetViews>
    <sheetView zoomScale="70" zoomScaleNormal="70" zoomScalePageLayoutView="70" workbookViewId="0">
      <selection sqref="A1:K1"/>
    </sheetView>
  </sheetViews>
  <sheetFormatPr defaultColWidth="0" defaultRowHeight="17.25" outlineLevelRow="1" x14ac:dyDescent="0.25"/>
  <cols>
    <col min="1" max="1" width="22" style="1" customWidth="1"/>
    <col min="2" max="2" width="43.5703125" style="1" customWidth="1"/>
    <col min="3" max="3" width="16.140625" style="1" customWidth="1"/>
    <col min="4" max="4" width="17.85546875" style="1" bestFit="1" customWidth="1"/>
    <col min="5" max="5" width="26.85546875" style="1" customWidth="1"/>
    <col min="6" max="6" width="33.42578125" style="1" customWidth="1"/>
    <col min="7" max="7" width="16.5703125" style="1" bestFit="1" customWidth="1"/>
    <col min="8" max="8" width="16.5703125" style="1" customWidth="1"/>
    <col min="9" max="9" width="16.5703125" style="1" bestFit="1" customWidth="1"/>
    <col min="10" max="10" width="25.140625" style="1" customWidth="1"/>
    <col min="11" max="11" width="21" style="1" customWidth="1"/>
    <col min="12" max="16383" width="9.140625" style="1" hidden="1"/>
    <col min="16384" max="16384" width="5.140625" style="1" hidden="1" customWidth="1"/>
  </cols>
  <sheetData>
    <row r="1" spans="1:22" s="18" customFormat="1" ht="26.25" x14ac:dyDescent="0.45">
      <c r="A1" s="58" t="s">
        <v>94</v>
      </c>
      <c r="B1" s="58"/>
      <c r="C1" s="58"/>
      <c r="D1" s="58"/>
      <c r="E1" s="58"/>
      <c r="F1" s="58"/>
      <c r="G1" s="58"/>
      <c r="H1" s="58"/>
      <c r="I1" s="58"/>
      <c r="J1" s="58"/>
      <c r="K1" s="58"/>
    </row>
    <row r="2" spans="1:22" ht="37.5" customHeight="1" outlineLevel="1" x14ac:dyDescent="0.25">
      <c r="A2" s="72" t="s">
        <v>164</v>
      </c>
      <c r="B2" s="72"/>
      <c r="C2" s="72"/>
      <c r="D2" s="72"/>
      <c r="E2" s="72"/>
      <c r="F2" s="72"/>
      <c r="G2" s="72"/>
      <c r="H2" s="72"/>
      <c r="I2" s="72"/>
      <c r="J2" s="72"/>
      <c r="K2" s="72"/>
    </row>
    <row r="3" spans="1:22" s="9" customFormat="1" outlineLevel="1" x14ac:dyDescent="0.25">
      <c r="A3" s="59" t="s">
        <v>165</v>
      </c>
      <c r="B3" s="59"/>
      <c r="C3" s="59"/>
      <c r="D3" s="59"/>
      <c r="E3" s="59"/>
      <c r="F3" s="59"/>
      <c r="G3" s="59"/>
      <c r="H3" s="59"/>
      <c r="I3" s="59"/>
      <c r="J3" s="59"/>
      <c r="K3" s="59"/>
    </row>
    <row r="4" spans="1:22" s="9" customFormat="1" outlineLevel="1" x14ac:dyDescent="0.25">
      <c r="A4" s="59" t="s">
        <v>166</v>
      </c>
      <c r="B4" s="59"/>
      <c r="C4" s="59"/>
      <c r="D4" s="59"/>
      <c r="E4" s="59"/>
      <c r="F4" s="59"/>
      <c r="G4" s="59"/>
      <c r="H4" s="59"/>
      <c r="I4" s="59"/>
      <c r="J4" s="59"/>
      <c r="K4" s="59"/>
    </row>
    <row r="5" spans="1:22" s="9" customFormat="1" outlineLevel="1" x14ac:dyDescent="0.25">
      <c r="A5" s="59" t="s">
        <v>167</v>
      </c>
      <c r="B5" s="59"/>
      <c r="C5" s="59"/>
      <c r="D5" s="59"/>
      <c r="E5" s="59"/>
      <c r="F5" s="59"/>
      <c r="G5" s="59"/>
      <c r="H5" s="59"/>
      <c r="I5" s="59"/>
      <c r="J5" s="59"/>
      <c r="K5" s="59"/>
    </row>
    <row r="6" spans="1:22" s="9" customFormat="1" ht="38.450000000000003" customHeight="1" outlineLevel="1" x14ac:dyDescent="0.25">
      <c r="A6" s="63" t="s">
        <v>168</v>
      </c>
      <c r="B6" s="63"/>
      <c r="C6" s="63"/>
      <c r="D6" s="63"/>
      <c r="E6" s="63"/>
      <c r="F6" s="63"/>
      <c r="G6" s="63"/>
      <c r="H6" s="63"/>
      <c r="I6" s="63"/>
      <c r="J6" s="63"/>
      <c r="K6" s="63"/>
    </row>
    <row r="7" spans="1:22" s="9" customFormat="1" outlineLevel="1" x14ac:dyDescent="0.25">
      <c r="A7" s="59" t="s">
        <v>169</v>
      </c>
      <c r="B7" s="59"/>
      <c r="C7" s="59"/>
      <c r="D7" s="59"/>
      <c r="E7" s="59"/>
      <c r="F7" s="59"/>
      <c r="G7" s="59"/>
      <c r="H7" s="59"/>
      <c r="I7" s="59"/>
      <c r="J7" s="59"/>
      <c r="K7" s="59"/>
    </row>
    <row r="8" spans="1:22" s="9" customFormat="1" outlineLevel="1" x14ac:dyDescent="0.25">
      <c r="A8" s="59" t="s">
        <v>170</v>
      </c>
      <c r="B8" s="59"/>
      <c r="C8" s="59"/>
      <c r="D8" s="59"/>
      <c r="E8" s="59"/>
      <c r="F8" s="59"/>
      <c r="G8" s="59"/>
      <c r="H8" s="59"/>
      <c r="I8" s="59"/>
      <c r="J8" s="59"/>
      <c r="K8" s="59"/>
    </row>
    <row r="9" spans="1:22" s="9" customFormat="1" outlineLevel="1" x14ac:dyDescent="0.25">
      <c r="A9" s="59" t="s">
        <v>171</v>
      </c>
      <c r="B9" s="59"/>
      <c r="C9" s="59"/>
      <c r="D9" s="59"/>
      <c r="E9" s="59"/>
      <c r="F9" s="59"/>
      <c r="G9" s="59"/>
      <c r="H9" s="59"/>
      <c r="I9" s="59"/>
      <c r="J9" s="59"/>
      <c r="K9" s="59"/>
    </row>
    <row r="10" spans="1:22" s="9" customFormat="1" outlineLevel="1" x14ac:dyDescent="0.25">
      <c r="A10" s="59" t="s">
        <v>172</v>
      </c>
      <c r="B10" s="59"/>
      <c r="C10" s="59"/>
      <c r="D10" s="59"/>
      <c r="E10" s="59"/>
      <c r="F10" s="59"/>
      <c r="G10" s="59"/>
      <c r="H10" s="59"/>
      <c r="I10" s="59"/>
      <c r="J10" s="59"/>
      <c r="K10" s="59"/>
    </row>
    <row r="11" spans="1:22" s="9" customFormat="1" outlineLevel="1" x14ac:dyDescent="0.25">
      <c r="A11" s="59" t="s">
        <v>173</v>
      </c>
      <c r="B11" s="59"/>
      <c r="C11" s="59"/>
      <c r="D11" s="59"/>
      <c r="E11" s="59"/>
      <c r="F11" s="59"/>
      <c r="G11" s="59"/>
      <c r="H11" s="59"/>
      <c r="I11" s="59"/>
      <c r="J11" s="59"/>
      <c r="K11" s="59"/>
      <c r="L11" s="59" t="s">
        <v>174</v>
      </c>
      <c r="M11" s="59"/>
      <c r="N11" s="59"/>
      <c r="O11" s="59"/>
      <c r="P11" s="59"/>
      <c r="Q11" s="59"/>
      <c r="R11" s="59"/>
      <c r="S11" s="59"/>
      <c r="T11" s="59"/>
      <c r="U11" s="59"/>
      <c r="V11" s="59"/>
    </row>
    <row r="12" spans="1:22" s="9" customFormat="1" ht="17.25" customHeight="1" outlineLevel="1" x14ac:dyDescent="0.25">
      <c r="A12" s="63" t="s">
        <v>175</v>
      </c>
      <c r="B12" s="63"/>
      <c r="C12" s="63"/>
      <c r="D12" s="63"/>
      <c r="E12" s="63"/>
      <c r="F12" s="63"/>
      <c r="G12" s="63"/>
      <c r="H12" s="63"/>
      <c r="I12" s="63"/>
      <c r="J12" s="63"/>
      <c r="K12" s="63"/>
      <c r="L12" s="9" t="s">
        <v>174</v>
      </c>
    </row>
    <row r="13" spans="1:22" s="9" customFormat="1" ht="37.5" customHeight="1" outlineLevel="1" x14ac:dyDescent="0.25">
      <c r="A13" s="63" t="s">
        <v>95</v>
      </c>
      <c r="B13" s="63"/>
      <c r="C13" s="63"/>
      <c r="D13" s="63"/>
      <c r="E13" s="63"/>
      <c r="F13" s="63"/>
      <c r="G13" s="63"/>
      <c r="H13" s="63"/>
      <c r="I13" s="63"/>
      <c r="J13" s="63"/>
      <c r="K13" s="63"/>
    </row>
    <row r="14" spans="1:22" s="9" customFormat="1" outlineLevel="1" x14ac:dyDescent="0.25">
      <c r="A14" s="79" t="s">
        <v>176</v>
      </c>
      <c r="B14" s="79"/>
      <c r="C14" s="79"/>
      <c r="D14" s="79"/>
      <c r="E14" s="79"/>
      <c r="F14" s="79"/>
      <c r="G14" s="79"/>
      <c r="H14" s="79"/>
      <c r="I14" s="79"/>
      <c r="J14" s="79"/>
      <c r="K14" s="79"/>
    </row>
    <row r="15" spans="1:22" s="9" customFormat="1" outlineLevel="1" x14ac:dyDescent="0.25">
      <c r="A15" s="79" t="s">
        <v>177</v>
      </c>
      <c r="B15" s="79"/>
      <c r="C15" s="79"/>
      <c r="D15" s="79"/>
      <c r="E15" s="79"/>
      <c r="F15" s="79"/>
      <c r="G15" s="79"/>
      <c r="H15" s="79"/>
      <c r="I15" s="79"/>
      <c r="J15" s="79"/>
      <c r="K15" s="79"/>
    </row>
    <row r="16" spans="1:22" s="9" customFormat="1" outlineLevel="1" x14ac:dyDescent="0.25">
      <c r="A16" s="76"/>
      <c r="B16" s="76"/>
      <c r="C16" s="76"/>
      <c r="D16" s="76"/>
      <c r="E16" s="76"/>
      <c r="F16" s="76"/>
      <c r="G16" s="76"/>
      <c r="H16" s="76"/>
      <c r="I16" s="76"/>
      <c r="J16" s="76"/>
      <c r="K16" s="76"/>
    </row>
    <row r="17" spans="1:11" s="9" customFormat="1" outlineLevel="1" x14ac:dyDescent="0.25">
      <c r="A17" s="76" t="s">
        <v>96</v>
      </c>
      <c r="B17" s="76"/>
      <c r="C17" s="76"/>
      <c r="D17" s="76"/>
      <c r="E17" s="76"/>
      <c r="F17" s="76"/>
      <c r="G17" s="76"/>
      <c r="H17" s="76"/>
      <c r="I17" s="76"/>
      <c r="J17" s="76"/>
      <c r="K17" s="76"/>
    </row>
    <row r="18" spans="1:11" s="9" customFormat="1" outlineLevel="1" x14ac:dyDescent="0.25">
      <c r="A18" s="76"/>
      <c r="B18" s="76"/>
      <c r="C18" s="76"/>
      <c r="D18" s="76"/>
      <c r="E18" s="76"/>
      <c r="F18" s="76"/>
      <c r="G18" s="76"/>
      <c r="H18" s="76"/>
      <c r="I18" s="76"/>
      <c r="J18" s="76"/>
      <c r="K18" s="76"/>
    </row>
    <row r="19" spans="1:11" s="18" customFormat="1" ht="26.25" x14ac:dyDescent="0.45">
      <c r="A19" s="60" t="s">
        <v>5</v>
      </c>
      <c r="B19" s="60"/>
      <c r="C19" s="60"/>
      <c r="D19" s="60"/>
      <c r="E19" s="60"/>
      <c r="F19" s="60"/>
      <c r="G19" s="60"/>
      <c r="H19" s="60"/>
      <c r="I19" s="60"/>
      <c r="J19" s="60"/>
      <c r="K19" s="60"/>
    </row>
    <row r="21" spans="1:11" x14ac:dyDescent="0.25">
      <c r="A21" s="80" t="s">
        <v>97</v>
      </c>
      <c r="B21" s="80"/>
      <c r="C21" s="40">
        <f>SUM(tbl_Q5b[Enrollment as of 03/31/2025])</f>
        <v>6000</v>
      </c>
    </row>
    <row r="22" spans="1:11" ht="33" customHeight="1" x14ac:dyDescent="0.25">
      <c r="A22" s="80" t="s">
        <v>178</v>
      </c>
      <c r="B22" s="80"/>
      <c r="C22" s="41">
        <f>SUMPRODUCT(tbl_Q5b[Enrollment as of 03/31/2025],tbl_Q5b[Overall Average Rate Change for Plan])/C21</f>
        <v>7.6603543222004064E-2</v>
      </c>
    </row>
    <row r="24" spans="1:11" x14ac:dyDescent="0.25">
      <c r="A24" s="37" t="s">
        <v>98</v>
      </c>
      <c r="B24" s="14" t="s">
        <v>99</v>
      </c>
      <c r="C24" s="14" t="s">
        <v>100</v>
      </c>
      <c r="D24" s="14" t="s">
        <v>101</v>
      </c>
      <c r="E24" s="14" t="s">
        <v>102</v>
      </c>
      <c r="F24" s="14" t="s">
        <v>103</v>
      </c>
      <c r="G24" s="14" t="s">
        <v>104</v>
      </c>
      <c r="H24" s="14" t="s">
        <v>105</v>
      </c>
      <c r="I24" s="14" t="s">
        <v>106</v>
      </c>
      <c r="J24" s="14" t="s">
        <v>107</v>
      </c>
      <c r="K24" s="14" t="s">
        <v>108</v>
      </c>
    </row>
    <row r="25" spans="1:11" ht="53.25" customHeight="1" x14ac:dyDescent="0.25">
      <c r="A25" s="10" t="s">
        <v>144</v>
      </c>
      <c r="B25" s="10" t="s">
        <v>15</v>
      </c>
      <c r="C25" s="10" t="s">
        <v>135</v>
      </c>
      <c r="D25" s="10" t="s">
        <v>163</v>
      </c>
      <c r="E25" s="10" t="s">
        <v>136</v>
      </c>
      <c r="F25" s="10" t="s">
        <v>109</v>
      </c>
      <c r="G25" s="10" t="s">
        <v>110</v>
      </c>
      <c r="H25" s="10" t="s">
        <v>111</v>
      </c>
      <c r="I25" s="10" t="s">
        <v>112</v>
      </c>
      <c r="J25" s="10" t="s">
        <v>113</v>
      </c>
      <c r="K25" s="10" t="s">
        <v>114</v>
      </c>
    </row>
    <row r="26" spans="1:11" s="6" customFormat="1" x14ac:dyDescent="0.25">
      <c r="A26" s="3" t="s">
        <v>16</v>
      </c>
      <c r="B26" s="4" t="s">
        <v>17</v>
      </c>
      <c r="C26" s="3" t="s">
        <v>18</v>
      </c>
      <c r="D26" s="15">
        <v>1000</v>
      </c>
      <c r="E26" s="3" t="s">
        <v>21</v>
      </c>
      <c r="F26" s="4" t="s">
        <v>21</v>
      </c>
      <c r="G26" s="16">
        <v>3.5000000000000003E-2</v>
      </c>
      <c r="H26" s="16">
        <v>0</v>
      </c>
      <c r="I26" s="16">
        <v>0.03</v>
      </c>
      <c r="J26" s="16">
        <f>Q5a_QtrlyTrendFactorRateChg</f>
        <v>-3.9292730844793233E-3</v>
      </c>
      <c r="K26" s="16">
        <f>(1+tbl_Q5b[[#This Row],[Experience Rate Change for Plan]])*(1+tbl_Q5b[[#This Row],[Benefit Rate Change for Plan]])*(1+tbl_Q5b[[#This Row],[Quarterly Trend Factor Rate Change 
(from Q5a)]])*(1+tbl_Q5b[[#This Row],[Cost-Share Rate Change for Plan]])-1</f>
        <v>6.1861198428290853E-2</v>
      </c>
    </row>
    <row r="27" spans="1:11" s="6" customFormat="1" x14ac:dyDescent="0.25">
      <c r="A27" s="3" t="s">
        <v>19</v>
      </c>
      <c r="B27" s="4" t="s">
        <v>20</v>
      </c>
      <c r="C27" s="3" t="s">
        <v>22</v>
      </c>
      <c r="D27" s="15">
        <v>2000</v>
      </c>
      <c r="E27" s="3" t="s">
        <v>25</v>
      </c>
      <c r="F27" s="4" t="s">
        <v>26</v>
      </c>
      <c r="G27" s="16">
        <v>3.5000000000000003E-2</v>
      </c>
      <c r="H27" s="16">
        <v>0.01</v>
      </c>
      <c r="I27" s="16">
        <v>0.04</v>
      </c>
      <c r="J27" s="16">
        <f>Q5a_QtrlyTrendFactorRateChg</f>
        <v>-3.9292730844793233E-3</v>
      </c>
      <c r="K27" s="16">
        <f>(1+tbl_Q5b[[#This Row],[Experience Rate Change for Plan]])*(1+tbl_Q5b[[#This Row],[Benefit Rate Change for Plan]])*(1+tbl_Q5b[[#This Row],[Quarterly Trend Factor Rate Change 
(from Q5a)]])*(1+tbl_Q5b[[#This Row],[Cost-Share Rate Change for Plan]])-1</f>
        <v>8.2892235756385269E-2</v>
      </c>
    </row>
    <row r="28" spans="1:11" s="6" customFormat="1" x14ac:dyDescent="0.25">
      <c r="A28" s="3" t="s">
        <v>23</v>
      </c>
      <c r="B28" s="4" t="s">
        <v>24</v>
      </c>
      <c r="C28" s="3" t="s">
        <v>18</v>
      </c>
      <c r="D28" s="15">
        <v>3000</v>
      </c>
      <c r="E28" s="3" t="s">
        <v>21</v>
      </c>
      <c r="F28" s="4" t="s">
        <v>21</v>
      </c>
      <c r="G28" s="16">
        <v>3.5000000000000003E-2</v>
      </c>
      <c r="H28" s="16">
        <v>0</v>
      </c>
      <c r="I28" s="16">
        <v>4.4999999999999998E-2</v>
      </c>
      <c r="J28" s="16">
        <f>Q5a_QtrlyTrendFactorRateChg</f>
        <v>-3.9292730844793233E-3</v>
      </c>
      <c r="K28" s="16">
        <f>(1+tbl_Q5b[[#This Row],[Experience Rate Change for Plan]])*(1+tbl_Q5b[[#This Row],[Benefit Rate Change for Plan]])*(1+tbl_Q5b[[#This Row],[Quarterly Trend Factor Rate Change 
(from Q5a)]])*(1+tbl_Q5b[[#This Row],[Cost-Share Rate Change for Plan]])-1</f>
        <v>7.7325196463654322E-2</v>
      </c>
    </row>
  </sheetData>
  <sheetProtection insertRows="0" deleteRows="0" sort="0" autoFilter="0" pivotTables="0"/>
  <mergeCells count="22">
    <mergeCell ref="A13:K13"/>
    <mergeCell ref="A14:K14"/>
    <mergeCell ref="A19:K19"/>
    <mergeCell ref="A21:B21"/>
    <mergeCell ref="A22:B22"/>
    <mergeCell ref="A15:K15"/>
    <mergeCell ref="A16:K16"/>
    <mergeCell ref="A17:K17"/>
    <mergeCell ref="A18:K18"/>
    <mergeCell ref="A12:K12"/>
    <mergeCell ref="A11:K11"/>
    <mergeCell ref="L11:V11"/>
    <mergeCell ref="A2:K2"/>
    <mergeCell ref="A1:K1"/>
    <mergeCell ref="A3:K3"/>
    <mergeCell ref="A4:K4"/>
    <mergeCell ref="A5:K5"/>
    <mergeCell ref="A6:K6"/>
    <mergeCell ref="A7:K7"/>
    <mergeCell ref="A8:K8"/>
    <mergeCell ref="A9:K9"/>
    <mergeCell ref="A10:K10"/>
  </mergeCells>
  <dataValidations disablePrompts="1" count="4">
    <dataValidation operator="equal" allowBlank="1" showInputMessage="1" showErrorMessage="1" prompt="Enter a HIOS Plan ID (14 Characters)" sqref="B28" xr:uid="{00000000-0002-0000-0700-000000000000}"/>
    <dataValidation type="list" allowBlank="1" showInputMessage="1" showErrorMessage="1" sqref="C26:C28" xr:uid="{00000000-0002-0000-0700-000001000000}">
      <formula1>"Renewal, Terminated"</formula1>
    </dataValidation>
    <dataValidation type="textLength" operator="equal" allowBlank="1" showInputMessage="1" showErrorMessage="1" prompt="Enter a HIOS Plan ID (14 Characters)" sqref="A26:A28" xr:uid="{00000000-0002-0000-0700-000002000000}">
      <formula1>14</formula1>
    </dataValidation>
    <dataValidation type="whole" operator="greaterThanOrEqual" allowBlank="1" showInputMessage="1" showErrorMessage="1" sqref="D26:D28" xr:uid="{00000000-0002-0000-0700-000003000000}">
      <formula1>0</formula1>
    </dataValidation>
  </dataValidations>
  <pageMargins left="0.7" right="0.7" top="0.75" bottom="0.75" header="0.3" footer="0.3"/>
  <pageSetup scale="48"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&amp;N&amp;R04-07-2025</oddFooter>
    <firstHeader>&amp;R&amp;9&amp;A</firstHeader>
    <firstFooter>&amp;R04/05/2021</firstFooter>
  </headerFooter>
  <ignoredErrors>
    <ignoredError sqref="K27:K28 J27:J28 J26 K26"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E28DEBE00B7941905D5370756A9BBA" ma:contentTypeVersion="8" ma:contentTypeDescription="Create a new document." ma:contentTypeScope="" ma:versionID="45abbdcd9965cfb14e32bd96e311a0ec">
  <xsd:schema xmlns:xsd="http://www.w3.org/2001/XMLSchema" xmlns:xs="http://www.w3.org/2001/XMLSchema" xmlns:p="http://schemas.microsoft.com/office/2006/metadata/properties" xmlns:ns1="http://schemas.microsoft.com/sharepoint/v3" xmlns:ns2="814dcef0-7c15-4fc4-b0d9-1b6581b1bea8" targetNamespace="http://schemas.microsoft.com/office/2006/metadata/properties" ma:root="true" ma:fieldsID="612d254335dde5f9d5a0dd1a21bbd60f" ns1:_="" ns2:_="">
    <xsd:import namespace="http://schemas.microsoft.com/sharepoint/v3"/>
    <xsd:import namespace="814dcef0-7c15-4fc4-b0d9-1b6581b1b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4dcef0-7c15-4fc4-b0d9-1b6581b1b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BFB752-CDD7-4741-B1AC-EC6E833D6B88}">
  <ds:schemaRefs>
    <ds:schemaRef ds:uri="http://schemas.openxmlformats.org/package/2006/metadata/core-properties"/>
    <ds:schemaRef ds:uri="http://purl.org/dc/elements/1.1/"/>
    <ds:schemaRef ds:uri="http://purl.org/dc/dcmitype/"/>
    <ds:schemaRef ds:uri="http://schemas.microsoft.com/sharepoint/v3"/>
    <ds:schemaRef ds:uri="http://schemas.microsoft.com/office/2006/metadata/properties"/>
    <ds:schemaRef ds:uri="http://schemas.microsoft.com/office/infopath/2007/PartnerControls"/>
    <ds:schemaRef ds:uri="ac9957ec-0e1b-4d3a-a814-8fbf9edb18db"/>
    <ds:schemaRef ds:uri="http://schemas.microsoft.com/office/2006/documentManagement/types"/>
    <ds:schemaRef ds:uri="bade567d-aaa0-4c25-b66c-107a86b94e0e"/>
    <ds:schemaRef ds:uri="http://www.w3.org/XML/1998/namespace"/>
    <ds:schemaRef ds:uri="http://purl.org/dc/terms/"/>
  </ds:schemaRefs>
</ds:datastoreItem>
</file>

<file path=customXml/itemProps2.xml><?xml version="1.0" encoding="utf-8"?>
<ds:datastoreItem xmlns:ds="http://schemas.openxmlformats.org/officeDocument/2006/customXml" ds:itemID="{8FD991D0-BBD5-4837-87FB-A807770D79A8}">
  <ds:schemaRefs>
    <ds:schemaRef ds:uri="http://schemas.microsoft.com/sharepoint/v3/contenttype/forms"/>
  </ds:schemaRefs>
</ds:datastoreItem>
</file>

<file path=customXml/itemProps3.xml><?xml version="1.0" encoding="utf-8"?>
<ds:datastoreItem xmlns:ds="http://schemas.openxmlformats.org/officeDocument/2006/customXml" ds:itemID="{486A9A0E-A834-444C-98E7-3ADAEA005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UPMJ Instructions</vt:lpstr>
      <vt:lpstr>UPMJ Q1</vt:lpstr>
      <vt:lpstr>UPMJ Q2</vt:lpstr>
      <vt:lpstr>UPMJ Q3</vt:lpstr>
      <vt:lpstr>UPMJ Q4a</vt:lpstr>
      <vt:lpstr>UPMJ Q4b</vt:lpstr>
      <vt:lpstr>UPMJ Q5a</vt:lpstr>
      <vt:lpstr>UPMJ Q5b</vt:lpstr>
      <vt:lpstr>CompanyName</vt:lpstr>
      <vt:lpstr>HIOSIssuerID</vt:lpstr>
      <vt:lpstr>Market</vt:lpstr>
      <vt:lpstr>PlanYear</vt:lpstr>
      <vt:lpstr>'UPMJ Instructions'!Print_Area</vt:lpstr>
      <vt:lpstr>'UPMJ Q1'!Print_Area</vt:lpstr>
      <vt:lpstr>'UPMJ Q4a'!Print_Titles</vt:lpstr>
      <vt:lpstr>'UPMJ Q4b'!Print_Titles</vt:lpstr>
      <vt:lpstr>'UPMJ Q5b'!Print_Titles</vt:lpstr>
      <vt:lpstr>Q5_OverallAveRateChg_5l</vt:lpstr>
      <vt:lpstr>Q5_TotalEnrollment_5k</vt:lpstr>
      <vt:lpstr>Q5a_QtrlyTrendFactorRateChg</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Small Group</dc:title>
  <dc:subject>ACA STM</dc:subject>
  <dc:creator>WA OIC Rates and Forms</dc:creator>
  <cp:keywords>ACA, STM</cp:keywords>
  <dc:description/>
  <cp:lastModifiedBy>Patterson, Rocky (OIC)</cp:lastModifiedBy>
  <cp:revision/>
  <dcterms:created xsi:type="dcterms:W3CDTF">2015-12-08T18:29:10Z</dcterms:created>
  <dcterms:modified xsi:type="dcterms:W3CDTF">2025-04-09T20:06:57Z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0x01010018E28DEBE00B7941905D5370756A9BBA</vt:lpwstr>
  </property>
  <property fmtid="{D5CDD505-2E9C-101B-9397-08002B2CF9AE}" pid="3" name="MediaServiceImageTags">
    <vt:lpwstr/>
  </property>
</Properties>
</file>